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j\Downloads\"/>
    </mc:Choice>
  </mc:AlternateContent>
  <xr:revisionPtr revIDLastSave="0" documentId="8_{B1C3EAE8-5A90-4E90-8D4A-0C09158945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ercions mitjans 2023 RELLSA" sheetId="1" r:id="rId1"/>
  </sheets>
  <definedNames>
    <definedName name="_xlnm.Print_Area" localSheetId="0">'Insercions mitjans 2023 RELLSA'!$A$2:$K$14</definedName>
    <definedName name="DADES1" localSheetId="0">'Insercions mitjans 2023 RELLSA'!$A$4:$K$11</definedName>
    <definedName name="_xlnm.Print_Titles" localSheetId="0">'Insercions mitjans 2023 RELLSA'!$2:$4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F12" i="1"/>
  <c r="F13" i="1" s="1"/>
  <c r="C12" i="1"/>
  <c r="C9" i="1"/>
  <c r="C10" i="1"/>
  <c r="K10" i="1" s="1"/>
  <c r="C8" i="1"/>
  <c r="K8" i="1" s="1"/>
  <c r="K13" i="1" s="1"/>
  <c r="C7" i="1"/>
  <c r="C5" i="1"/>
  <c r="C6" i="1"/>
  <c r="I13" i="1"/>
  <c r="K9" i="1"/>
  <c r="G13" i="1"/>
  <c r="J13" i="1"/>
  <c r="C14" i="1" l="1"/>
  <c r="F14" i="1" l="1"/>
</calcChain>
</file>

<file path=xl/sharedStrings.xml><?xml version="1.0" encoding="utf-8"?>
<sst xmlns="http://schemas.openxmlformats.org/spreadsheetml/2006/main" count="45" uniqueCount="29">
  <si>
    <t>COST CAMPANYES PUBLICITÀRIES I INSERCIONS A MITJANS DE COMUNICACIÓ</t>
  </si>
  <si>
    <t>Entitat Municipal</t>
  </si>
  <si>
    <t>Campanya</t>
  </si>
  <si>
    <t>Proveïdor</t>
  </si>
  <si>
    <t>NIF</t>
  </si>
  <si>
    <t>DIGITAL</t>
  </si>
  <si>
    <t>EXTERIOR</t>
  </si>
  <si>
    <t>RÀDIO</t>
  </si>
  <si>
    <t>REVISTES</t>
  </si>
  <si>
    <t>TV</t>
  </si>
  <si>
    <t>MEDIALOG COMMUNICATIONS SL</t>
  </si>
  <si>
    <t>B55690879</t>
  </si>
  <si>
    <t>PREMSA I BUTLLETINS</t>
  </si>
  <si>
    <t>Subscripcions</t>
  </si>
  <si>
    <t>INICIATIVES DE TELEVISIO SL</t>
  </si>
  <si>
    <t>PROMOTORA MEDITERRANEA DE INFORMACIONES Y COMUNICACIONES SA</t>
  </si>
  <si>
    <t>B43496447</t>
  </si>
  <si>
    <t>A43056787</t>
  </si>
  <si>
    <t>Reus Esport i Lleure SA</t>
  </si>
  <si>
    <t>Cursa de les dones de Reus</t>
  </si>
  <si>
    <t>Total (IVA inclòs)</t>
  </si>
  <si>
    <t>Campanya de Piscines</t>
  </si>
  <si>
    <t>Gala lliurament Premis Esport i Ciutat</t>
  </si>
  <si>
    <t>40a Olimpíada escolar</t>
  </si>
  <si>
    <t>ANUALITAT 2023</t>
  </si>
  <si>
    <t>Parc de Nadal 2023/2024</t>
  </si>
  <si>
    <t>B55644942</t>
  </si>
  <si>
    <t>MEDIA NEEDS SL</t>
  </si>
  <si>
    <t>Xarxes socials activitats durant l'any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</si>
</sst>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1" fillId="0" borderId="4" xfId="0" applyFont="1" applyBorder="1"/>
    <xf numFmtId="0" fontId="1" fillId="0" borderId="1" xfId="0" applyFont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/>
    </xf>
    <xf numFmtId="14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vertical="top"/>
    </xf>
    <xf numFmtId="164" fontId="2" fillId="2" borderId="1" xfId="1" applyFont="1" applyFill="1" applyBorder="1" applyAlignment="1">
      <alignment vertical="top"/>
    </xf>
    <xf numFmtId="164" fontId="2" fillId="2" borderId="2" xfId="1" applyFont="1" applyFill="1" applyBorder="1" applyAlignment="1">
      <alignment horizontal="center" vertical="top"/>
    </xf>
    <xf numFmtId="164" fontId="2" fillId="2" borderId="3" xfId="1" applyFont="1" applyFill="1" applyBorder="1" applyAlignment="1">
      <alignment vertical="top"/>
    </xf>
    <xf numFmtId="164" fontId="2" fillId="2" borderId="1" xfId="1" applyFont="1" applyFill="1" applyBorder="1" applyAlignment="1">
      <alignment vertical="top" wrapText="1"/>
    </xf>
    <xf numFmtId="164" fontId="2" fillId="2" borderId="1" xfId="1" applyFont="1" applyFill="1" applyBorder="1" applyAlignment="1">
      <alignment horizontal="center" vertical="top"/>
    </xf>
    <xf numFmtId="4" fontId="1" fillId="0" borderId="1" xfId="0" applyNumberFormat="1" applyFont="1" applyBorder="1"/>
    <xf numFmtId="164" fontId="1" fillId="0" borderId="1" xfId="1" applyFont="1" applyBorder="1"/>
    <xf numFmtId="164" fontId="2" fillId="2" borderId="1" xfId="1" applyFont="1" applyFill="1" applyBorder="1"/>
    <xf numFmtId="164" fontId="1" fillId="0" borderId="4" xfId="1" applyFont="1" applyFill="1" applyBorder="1"/>
    <xf numFmtId="164" fontId="1" fillId="0" borderId="1" xfId="1" applyFont="1" applyFill="1" applyBorder="1"/>
    <xf numFmtId="164" fontId="1" fillId="0" borderId="3" xfId="1" applyFont="1" applyFill="1" applyBorder="1" applyAlignment="1">
      <alignment vertical="center"/>
    </xf>
    <xf numFmtId="164" fontId="1" fillId="0" borderId="1" xfId="1" applyFont="1" applyFill="1" applyBorder="1" applyAlignment="1">
      <alignment vertical="center"/>
    </xf>
    <xf numFmtId="164" fontId="1" fillId="0" borderId="1" xfId="1" applyFont="1" applyFill="1" applyBorder="1" applyAlignment="1">
      <alignment horizontal="center" vertical="center"/>
    </xf>
    <xf numFmtId="164" fontId="1" fillId="0" borderId="3" xfId="1" applyFont="1" applyFill="1" applyBorder="1"/>
    <xf numFmtId="164" fontId="4" fillId="0" borderId="3" xfId="1" applyFont="1" applyFill="1" applyBorder="1" applyAlignment="1"/>
    <xf numFmtId="164" fontId="1" fillId="0" borderId="5" xfId="1" applyFont="1" applyFill="1" applyBorder="1"/>
    <xf numFmtId="0" fontId="1" fillId="0" borderId="4" xfId="0" applyFont="1" applyBorder="1" applyAlignment="1">
      <alignment wrapText="1"/>
    </xf>
    <xf numFmtId="164" fontId="2" fillId="2" borderId="3" xfId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4"/>
  <sheetViews>
    <sheetView showGridLines="0" tabSelected="1" zoomScale="80" zoomScaleNormal="80" workbookViewId="0">
      <pane ySplit="4" topLeftCell="A5" activePane="bottomLeft" state="frozen"/>
      <selection pane="bottomLeft" activeCell="D23" sqref="D23"/>
    </sheetView>
  </sheetViews>
  <sheetFormatPr baseColWidth="10" defaultRowHeight="12.75" x14ac:dyDescent="0.2"/>
  <cols>
    <col min="1" max="1" width="24.42578125" style="6" customWidth="1"/>
    <col min="2" max="2" width="44.42578125" style="6" bestFit="1" customWidth="1"/>
    <col min="3" max="3" width="19.42578125" style="6" bestFit="1" customWidth="1"/>
    <col min="4" max="4" width="38.7109375" style="6" customWidth="1"/>
    <col min="5" max="5" width="15.7109375" style="8" customWidth="1"/>
    <col min="6" max="7" width="11.42578125" style="6"/>
    <col min="8" max="8" width="12.85546875" style="6" customWidth="1"/>
    <col min="9" max="10" width="11.42578125" style="6"/>
    <col min="11" max="11" width="15.140625" style="6" customWidth="1"/>
    <col min="12" max="16384" width="11.42578125" style="6"/>
  </cols>
  <sheetData>
    <row r="2" spans="1:11" x14ac:dyDescent="0.2">
      <c r="A2" s="3" t="s">
        <v>0</v>
      </c>
      <c r="B2" s="3"/>
      <c r="C2" s="3"/>
      <c r="D2" s="3"/>
      <c r="E2" s="4"/>
      <c r="F2" s="3"/>
      <c r="G2" s="3"/>
      <c r="H2" s="3"/>
      <c r="I2" s="3"/>
      <c r="J2" s="3"/>
      <c r="K2" s="5" t="s">
        <v>24</v>
      </c>
    </row>
    <row r="3" spans="1:11" x14ac:dyDescent="0.2">
      <c r="C3" s="7"/>
    </row>
    <row r="4" spans="1:11" s="9" customFormat="1" ht="32.25" customHeight="1" x14ac:dyDescent="0.2">
      <c r="A4" s="13" t="s">
        <v>1</v>
      </c>
      <c r="B4" s="13" t="s">
        <v>2</v>
      </c>
      <c r="C4" s="14" t="s">
        <v>20</v>
      </c>
      <c r="D4" s="14" t="s">
        <v>3</v>
      </c>
      <c r="E4" s="15" t="s">
        <v>4</v>
      </c>
      <c r="F4" s="16" t="s">
        <v>5</v>
      </c>
      <c r="G4" s="14" t="s">
        <v>6</v>
      </c>
      <c r="H4" s="17" t="s">
        <v>12</v>
      </c>
      <c r="I4" s="14" t="s">
        <v>7</v>
      </c>
      <c r="J4" s="14" t="s">
        <v>8</v>
      </c>
      <c r="K4" s="18" t="s">
        <v>9</v>
      </c>
    </row>
    <row r="5" spans="1:11" x14ac:dyDescent="0.2">
      <c r="A5" s="1" t="s">
        <v>18</v>
      </c>
      <c r="B5" s="19" t="s">
        <v>19</v>
      </c>
      <c r="C5" s="22">
        <f>1786.67*1.21</f>
        <v>2161.8706999999999</v>
      </c>
      <c r="D5" s="30" t="s">
        <v>10</v>
      </c>
      <c r="E5" s="10" t="s">
        <v>11</v>
      </c>
      <c r="F5" s="24">
        <v>1130.3119999999999</v>
      </c>
      <c r="G5" s="25"/>
      <c r="H5" s="25">
        <v>1031.56</v>
      </c>
      <c r="I5" s="25"/>
      <c r="J5" s="25"/>
      <c r="K5" s="26"/>
    </row>
    <row r="6" spans="1:11" x14ac:dyDescent="0.2">
      <c r="A6" s="1" t="s">
        <v>18</v>
      </c>
      <c r="B6" s="1" t="s">
        <v>21</v>
      </c>
      <c r="C6" s="23">
        <f>1653.3*1.21</f>
        <v>2000.4929999999999</v>
      </c>
      <c r="D6" s="30" t="s">
        <v>10</v>
      </c>
      <c r="E6" s="10" t="s">
        <v>11</v>
      </c>
      <c r="F6" s="24">
        <v>1069.21</v>
      </c>
      <c r="G6" s="25"/>
      <c r="H6" s="25">
        <v>931.28</v>
      </c>
      <c r="I6" s="25"/>
      <c r="J6" s="25"/>
      <c r="K6" s="26"/>
    </row>
    <row r="7" spans="1:11" x14ac:dyDescent="0.2">
      <c r="A7" s="1" t="s">
        <v>18</v>
      </c>
      <c r="B7" s="2" t="s">
        <v>25</v>
      </c>
      <c r="C7" s="23">
        <f>4339.23*1.21</f>
        <v>5250.4682999999995</v>
      </c>
      <c r="D7" s="30" t="s">
        <v>10</v>
      </c>
      <c r="E7" s="10" t="s">
        <v>11</v>
      </c>
      <c r="F7" s="24">
        <v>2043.2082999999993</v>
      </c>
      <c r="G7" s="25"/>
      <c r="H7" s="25">
        <v>3207.26</v>
      </c>
      <c r="I7" s="25"/>
      <c r="J7" s="25"/>
      <c r="K7" s="26"/>
    </row>
    <row r="8" spans="1:11" x14ac:dyDescent="0.2">
      <c r="A8" s="1" t="s">
        <v>18</v>
      </c>
      <c r="B8" s="2" t="s">
        <v>19</v>
      </c>
      <c r="C8" s="23">
        <f>1536*1.21</f>
        <v>1858.56</v>
      </c>
      <c r="D8" s="30" t="s">
        <v>14</v>
      </c>
      <c r="E8" s="10" t="s">
        <v>16</v>
      </c>
      <c r="F8" s="24"/>
      <c r="G8" s="25"/>
      <c r="H8" s="25"/>
      <c r="I8" s="25"/>
      <c r="J8" s="25"/>
      <c r="K8" s="26">
        <f>+C8</f>
        <v>1858.56</v>
      </c>
    </row>
    <row r="9" spans="1:11" x14ac:dyDescent="0.2">
      <c r="A9" s="1" t="s">
        <v>18</v>
      </c>
      <c r="B9" s="2" t="s">
        <v>22</v>
      </c>
      <c r="C9" s="23">
        <f>2155*1.21</f>
        <v>2607.5499999999997</v>
      </c>
      <c r="D9" s="30" t="s">
        <v>14</v>
      </c>
      <c r="E9" s="10" t="s">
        <v>16</v>
      </c>
      <c r="F9" s="24"/>
      <c r="G9" s="25"/>
      <c r="H9" s="25"/>
      <c r="I9" s="25"/>
      <c r="J9" s="25"/>
      <c r="K9" s="26">
        <f>+C9</f>
        <v>2607.5499999999997</v>
      </c>
    </row>
    <row r="10" spans="1:11" x14ac:dyDescent="0.2">
      <c r="A10" s="1" t="s">
        <v>18</v>
      </c>
      <c r="B10" s="2" t="s">
        <v>23</v>
      </c>
      <c r="C10" s="23">
        <f>1735*1.21</f>
        <v>2099.35</v>
      </c>
      <c r="D10" s="30" t="s">
        <v>14</v>
      </c>
      <c r="E10" s="10" t="s">
        <v>16</v>
      </c>
      <c r="F10" s="24"/>
      <c r="G10" s="25"/>
      <c r="H10" s="25"/>
      <c r="I10" s="25"/>
      <c r="J10" s="25"/>
      <c r="K10" s="26">
        <f>+C10</f>
        <v>2099.35</v>
      </c>
    </row>
    <row r="11" spans="1:11" ht="27.75" customHeight="1" x14ac:dyDescent="0.2">
      <c r="A11" s="1" t="s">
        <v>18</v>
      </c>
      <c r="B11" s="2" t="s">
        <v>13</v>
      </c>
      <c r="C11" s="23">
        <v>445</v>
      </c>
      <c r="D11" s="30" t="s">
        <v>15</v>
      </c>
      <c r="E11" s="10" t="s">
        <v>17</v>
      </c>
      <c r="F11" s="27"/>
      <c r="G11" s="23"/>
      <c r="H11" s="23">
        <v>445</v>
      </c>
      <c r="I11" s="23"/>
      <c r="J11" s="23"/>
      <c r="K11" s="23"/>
    </row>
    <row r="12" spans="1:11" x14ac:dyDescent="0.2">
      <c r="A12" s="1" t="s">
        <v>18</v>
      </c>
      <c r="B12" s="2" t="s">
        <v>28</v>
      </c>
      <c r="C12" s="23">
        <f>6085*1.21</f>
        <v>7362.8499999999995</v>
      </c>
      <c r="D12" s="30" t="s">
        <v>27</v>
      </c>
      <c r="E12" s="10" t="s">
        <v>26</v>
      </c>
      <c r="F12" s="23">
        <f>6085*1.21</f>
        <v>7362.8499999999995</v>
      </c>
      <c r="G12" s="29"/>
      <c r="H12" s="29"/>
      <c r="I12" s="29"/>
      <c r="J12" s="29"/>
      <c r="K12" s="29"/>
    </row>
    <row r="13" spans="1:11" x14ac:dyDescent="0.2">
      <c r="C13" s="20"/>
      <c r="D13" s="30"/>
      <c r="E13" s="10"/>
      <c r="F13" s="28">
        <f>SUM(F5:F12)</f>
        <v>11605.580299999998</v>
      </c>
      <c r="G13" s="28">
        <f>SUM(G5:G11)</f>
        <v>0</v>
      </c>
      <c r="H13" s="28">
        <f>SUM(H5:H12)</f>
        <v>5615.1</v>
      </c>
      <c r="I13" s="28">
        <f>SUM(I5:I11)</f>
        <v>0</v>
      </c>
      <c r="J13" s="28">
        <f>SUM(J5:J11)</f>
        <v>0</v>
      </c>
      <c r="K13" s="28">
        <f>SUM(K5:K12)</f>
        <v>6565.4599999999991</v>
      </c>
    </row>
    <row r="14" spans="1:11" x14ac:dyDescent="0.2">
      <c r="C14" s="21">
        <f>SUM(C5:C13)</f>
        <v>23786.141999999996</v>
      </c>
      <c r="D14" s="11"/>
      <c r="E14" s="12"/>
      <c r="F14" s="31">
        <f>SUM(F13:K13)</f>
        <v>23786.140299999999</v>
      </c>
      <c r="G14" s="32"/>
      <c r="H14" s="32"/>
      <c r="I14" s="32"/>
      <c r="J14" s="32"/>
      <c r="K14" s="32"/>
    </row>
  </sheetData>
  <mergeCells count="1">
    <mergeCell ref="F14:K1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Insercions mitjans 2023 RELLSA</vt:lpstr>
      <vt:lpstr>'Insercions mitjans 2023 RELLSA'!Área_de_impresión</vt:lpstr>
      <vt:lpstr>'Insercions mitjans 2023 RELLSA'!DADES1</vt:lpstr>
      <vt:lpstr>'Insercions mitjans 2023 RELLSA'!Títulos_a_imprimir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CERVELLO PUJADES, Judit</dc:creator>
  <cp:lastModifiedBy>CERVELLO PUJADES, Judit</cp:lastModifiedBy>
  <cp:lastPrinted>2023-09-29T09:06:01Z</cp:lastPrinted>
  <dcterms:created xsi:type="dcterms:W3CDTF">2022-04-05T21:52:39Z</dcterms:created>
  <dcterms:modified xsi:type="dcterms:W3CDTF">2024-10-31T13:32:38Z</dcterms:modified>
</cp:coreProperties>
</file>