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2_05_04 Documentació per transparència\"/>
    </mc:Choice>
  </mc:AlternateContent>
  <xr:revisionPtr revIDLastSave="0" documentId="8_{B6048437-79C7-441A-95AE-F17627A5E077}" xr6:coauthVersionLast="36" xr6:coauthVersionMax="36" xr10:uidLastSave="{00000000-0000-0000-0000-000000000000}"/>
  <bookViews>
    <workbookView xWindow="0" yWindow="0" windowWidth="21600" windowHeight="7425" xr2:uid="{74F024E4-8DB6-4412-AB64-B5997C0DA2AF}"/>
  </bookViews>
  <sheets>
    <sheet name="Pressupost 2021-liquida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22" localSheetId="0">#REF!</definedName>
    <definedName name="_22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>#REF!</definedName>
    <definedName name="ACTIVO" localSheetId="0">#REF!</definedName>
    <definedName name="ACTIVO">#REF!</definedName>
    <definedName name="_xlnm.Print_Area" localSheetId="0">'Pressupost 2021-liquidat'!$A$1:$D$56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D">#REF!</definedName>
    <definedName name="DFSD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C53" i="1"/>
  <c r="D52" i="1"/>
  <c r="D49" i="1"/>
  <c r="C48" i="1"/>
  <c r="D46" i="1"/>
  <c r="C46" i="1"/>
  <c r="D45" i="1"/>
  <c r="C45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D33" i="1" s="1"/>
  <c r="D32" i="1" s="1"/>
  <c r="C34" i="1"/>
  <c r="D31" i="1"/>
  <c r="C31" i="1"/>
  <c r="D30" i="1"/>
  <c r="C30" i="1"/>
  <c r="D27" i="1"/>
  <c r="C27" i="1"/>
  <c r="D26" i="1"/>
  <c r="C26" i="1"/>
  <c r="D19" i="1"/>
  <c r="D17" i="1" s="1"/>
  <c r="C18" i="1"/>
  <c r="C17" i="1" s="1"/>
  <c r="D16" i="1"/>
  <c r="C16" i="1"/>
  <c r="D15" i="1"/>
  <c r="C15" i="1"/>
  <c r="D14" i="1"/>
  <c r="C14" i="1"/>
  <c r="D13" i="1"/>
  <c r="C13" i="1"/>
  <c r="D11" i="1"/>
  <c r="C11" i="1"/>
  <c r="D10" i="1"/>
  <c r="C10" i="1"/>
  <c r="D9" i="1"/>
  <c r="C9" i="1"/>
  <c r="C25" i="1" l="1"/>
  <c r="C29" i="1"/>
  <c r="D25" i="1"/>
  <c r="D29" i="1"/>
  <c r="C33" i="1"/>
  <c r="C32" i="1" s="1"/>
  <c r="D12" i="1"/>
  <c r="C8" i="1"/>
  <c r="C12" i="1"/>
  <c r="D8" i="1"/>
  <c r="D7" i="1"/>
  <c r="C7" i="1" l="1"/>
  <c r="C50" i="1" s="1"/>
  <c r="C56" i="1" s="1"/>
  <c r="D50" i="1"/>
  <c r="D56" i="1" s="1"/>
</calcChain>
</file>

<file path=xl/sharedStrings.xml><?xml version="1.0" encoding="utf-8"?>
<sst xmlns="http://schemas.openxmlformats.org/spreadsheetml/2006/main" count="54" uniqueCount="54">
  <si>
    <t>FUNDACIÓ IMFE MAS CARANDELL</t>
  </si>
  <si>
    <t xml:space="preserve"> PRESSUPOST 2021</t>
  </si>
  <si>
    <t>APROVAT (a)</t>
  </si>
  <si>
    <t>LIQUIDAT (b)</t>
  </si>
  <si>
    <t xml:space="preserve"> 1. INGRESSOS PER LES ACTIVITATS</t>
  </si>
  <si>
    <t>a) Vendes i prestacions de serveis</t>
  </si>
  <si>
    <t>a.1) Formació de perfeccionament</t>
  </si>
  <si>
    <t>a.2) Formació a mida</t>
  </si>
  <si>
    <t>a.3) Consultoria</t>
  </si>
  <si>
    <t>d) Subvencions, donacions i altres ingressos</t>
  </si>
  <si>
    <t xml:space="preserve">d.1) Finançament Municipal </t>
  </si>
  <si>
    <t>d.2) FOAP 2020</t>
  </si>
  <si>
    <t>d.3) SEFED 2020</t>
  </si>
  <si>
    <t>d.5) Consorci 2021</t>
  </si>
  <si>
    <t>e) Reitegraments de subvencions, donacions i llegats rebuts</t>
  </si>
  <si>
    <t>e.1) SEFED 2020</t>
  </si>
  <si>
    <t>e.2) FOAP 2020</t>
  </si>
  <si>
    <t>e.3) FOAP 2019</t>
  </si>
  <si>
    <t>e.4) FOAP 2018</t>
  </si>
  <si>
    <t xml:space="preserve"> 2. SUBVENCIONS, DONACIONS I LLEGATS REBUTS I ALTRES AJUSTAMENTS</t>
  </si>
  <si>
    <t xml:space="preserve"> 3. VARIACIÓ D'EXISTÈNCIES</t>
  </si>
  <si>
    <t xml:space="preserve"> 4. TREBALLS REALITZATS PER L'ENTITAT PER AL SER ACTIU</t>
  </si>
  <si>
    <t xml:space="preserve"> 5. APROVISIONAMENTS</t>
  </si>
  <si>
    <t>a) Compres materials</t>
  </si>
  <si>
    <t>b) Docència</t>
  </si>
  <si>
    <t xml:space="preserve"> 6. ALTRES INGRESSOS DE LES ACTIVITATS</t>
  </si>
  <si>
    <t xml:space="preserve"> 7. DESPESES DE PERSONAL</t>
  </si>
  <si>
    <t>a) Sous, salaris i assimilats</t>
  </si>
  <si>
    <t>b)Càrregues socials</t>
  </si>
  <si>
    <t xml:space="preserve"> 8. ALTRES DESPESES D'EXPLOTACIÓ</t>
  </si>
  <si>
    <t>a) Serveis exteriors</t>
  </si>
  <si>
    <t xml:space="preserve">       a2) Arrendaments i cànons</t>
  </si>
  <si>
    <t xml:space="preserve">       a3) Reparacions i conservació</t>
  </si>
  <si>
    <t xml:space="preserve">       a4) Serveis professionals </t>
  </si>
  <si>
    <t xml:space="preserve">       a5) Transports</t>
  </si>
  <si>
    <t xml:space="preserve">       a6) Primes d'assegurances</t>
  </si>
  <si>
    <t xml:space="preserve">       a7) Serveis bancaris</t>
  </si>
  <si>
    <t xml:space="preserve">       a8) Publicitat</t>
  </si>
  <si>
    <t xml:space="preserve">       a9) Subministraments</t>
  </si>
  <si>
    <t xml:space="preserve">       a10) Altres serveis</t>
  </si>
  <si>
    <t>c) Pèrdues, deteriorament i variació de provisons per operacions de les activitats</t>
  </si>
  <si>
    <t>d) Altres despeses de gestió corent</t>
  </si>
  <si>
    <t xml:space="preserve">  9. AMORTITZACIÓ DE L'IMMOBILITZAT</t>
  </si>
  <si>
    <t>10. SUBVENCIONS, DONACIONS I LLEGATS TRASPASSATS AL RESULTAT</t>
  </si>
  <si>
    <t>11. EXCÉS DE PROVISIONS</t>
  </si>
  <si>
    <t>12. DETERIORAMENT I RESULTAT PER ALIENACIONS DE L'NMOBILITZAT</t>
  </si>
  <si>
    <t>13. ALTRES RESULTATS</t>
  </si>
  <si>
    <t>I) RESULTAT D'EXPLOTACIÓ</t>
  </si>
  <si>
    <t>14. INGRESSOS FINANCERS</t>
  </si>
  <si>
    <t>15. DESPESES FINANCERES</t>
  </si>
  <si>
    <t>II) RESULTAT FINANCER</t>
  </si>
  <si>
    <t>III) RESULTAT ABANS D'IMPOSTOS (I+II)</t>
  </si>
  <si>
    <t>19. IMPOSTOS SOBRE BENEFICIS</t>
  </si>
  <si>
    <t>IV) RESULTAT DE L'EXERCICI (III+19)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</si>
</sst>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0"/>
      <name val="Arial"/>
      <family val="2"/>
    </font>
    <font>
      <sz val="12"/>
      <name val="Courier New"/>
      <family val="3"/>
    </font>
    <font>
      <b/>
      <sz val="14"/>
      <name val="Century Gothic"/>
      <family val="2"/>
    </font>
    <font>
      <b/>
      <sz val="11"/>
      <name val="Formata Regular"/>
      <family val="2"/>
    </font>
    <font>
      <b/>
      <sz val="11"/>
      <color indexed="8"/>
      <name val="Formata Regular"/>
      <family val="2"/>
    </font>
    <font>
      <sz val="11"/>
      <color indexed="8"/>
      <name val="Formata Regular"/>
      <family val="2"/>
    </font>
    <font>
      <sz val="11"/>
      <name val="Formata Regular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4" fontId="1" fillId="0" borderId="0" xfId="1" applyNumberFormat="1"/>
    <xf numFmtId="0" fontId="2" fillId="0" borderId="0" xfId="1" applyFont="1"/>
    <xf numFmtId="0" fontId="3" fillId="2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/>
    <xf numFmtId="0" fontId="4" fillId="0" borderId="0" xfId="1" applyFont="1" applyFill="1" applyBorder="1" applyAlignment="1" applyProtection="1"/>
    <xf numFmtId="164" fontId="4" fillId="0" borderId="5" xfId="1" applyNumberFormat="1" applyFont="1" applyFill="1" applyBorder="1" applyProtection="1"/>
    <xf numFmtId="164" fontId="1" fillId="0" borderId="0" xfId="1" applyNumberFormat="1"/>
    <xf numFmtId="164" fontId="4" fillId="0" borderId="5" xfId="1" applyNumberFormat="1" applyFont="1" applyFill="1" applyBorder="1" applyAlignment="1" applyProtection="1">
      <alignment vertical="center" wrapText="1"/>
    </xf>
    <xf numFmtId="164" fontId="5" fillId="0" borderId="5" xfId="1" applyNumberFormat="1" applyFont="1" applyFill="1" applyBorder="1" applyAlignment="1" applyProtection="1">
      <alignment vertical="center" wrapText="1"/>
    </xf>
    <xf numFmtId="4" fontId="4" fillId="0" borderId="5" xfId="1" applyNumberFormat="1" applyFont="1" applyFill="1" applyBorder="1" applyAlignment="1" applyProtection="1">
      <alignment vertical="center" wrapText="1"/>
    </xf>
    <xf numFmtId="164" fontId="6" fillId="0" borderId="5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0" borderId="12" xfId="1" applyNumberFormat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5" fillId="0" borderId="4" xfId="1" applyFont="1" applyFill="1" applyBorder="1" applyAlignment="1" applyProtection="1">
      <alignment horizontal="left" vertical="center" wrapText="1"/>
    </xf>
    <xf numFmtId="0" fontId="5" fillId="0" borderId="6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P8 Proposta pressupost 2013 nou format" xfId="1" xr:uid="{6C5EBB67-28B7-4FB4-93BE-BE3B5B7E9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57150</xdr:rowOff>
        </xdr:from>
        <xdr:to>
          <xdr:col>1</xdr:col>
          <xdr:colOff>1752600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mfe/Gesti&#243;%20Econ&#242;mica/FUNDACIO/Exercici%202021/FUGE2021_PRE_Pressupost/06_Tancament/22_03_01%20Tancamen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 Pre 2021"/>
      <sheetName val="Tancament 2021"/>
      <sheetName val="Hoja2"/>
      <sheetName val="Seguiment press"/>
      <sheetName val="Resum desviacions"/>
      <sheetName val="Press-liquidat"/>
    </sheetNames>
    <sheetDataSet>
      <sheetData sheetId="0"/>
      <sheetData sheetId="1"/>
      <sheetData sheetId="2"/>
      <sheetData sheetId="3">
        <row r="8">
          <cell r="C8">
            <v>14000</v>
          </cell>
          <cell r="E8">
            <v>15667.25</v>
          </cell>
        </row>
        <row r="9">
          <cell r="C9">
            <v>112000</v>
          </cell>
          <cell r="E9">
            <v>145175</v>
          </cell>
        </row>
        <row r="10">
          <cell r="C10">
            <v>15000</v>
          </cell>
          <cell r="E10">
            <v>24300</v>
          </cell>
        </row>
        <row r="12">
          <cell r="C12">
            <v>275314.07</v>
          </cell>
          <cell r="E12">
            <v>275314.07</v>
          </cell>
        </row>
        <row r="13">
          <cell r="C13">
            <v>63047.37</v>
          </cell>
          <cell r="E13">
            <v>40798.5</v>
          </cell>
        </row>
        <row r="14">
          <cell r="C14">
            <v>100425.01999999999</v>
          </cell>
          <cell r="E14">
            <v>118661.75999999999</v>
          </cell>
        </row>
        <row r="15">
          <cell r="E15">
            <v>145</v>
          </cell>
        </row>
        <row r="19">
          <cell r="C19">
            <v>-9185</v>
          </cell>
          <cell r="E19">
            <v>-2561.67</v>
          </cell>
        </row>
        <row r="20">
          <cell r="C20">
            <v>-115758.19</v>
          </cell>
          <cell r="E20">
            <v>-121963.62</v>
          </cell>
        </row>
        <row r="23">
          <cell r="C23">
            <v>-313340.08999999997</v>
          </cell>
          <cell r="E23">
            <v>-300822.04999999993</v>
          </cell>
        </row>
        <row r="24">
          <cell r="C24">
            <v>-97271.95</v>
          </cell>
          <cell r="E24">
            <v>-96508.02</v>
          </cell>
        </row>
        <row r="30">
          <cell r="C30">
            <v>-2475</v>
          </cell>
          <cell r="E30">
            <v>0</v>
          </cell>
        </row>
        <row r="31">
          <cell r="C31">
            <v>0</v>
          </cell>
          <cell r="E31">
            <v>0</v>
          </cell>
        </row>
        <row r="32">
          <cell r="C32">
            <v>-17821.240000000002</v>
          </cell>
          <cell r="E32">
            <v>-8970.714899999999</v>
          </cell>
        </row>
        <row r="33">
          <cell r="C33">
            <v>-600</v>
          </cell>
          <cell r="E33">
            <v>0</v>
          </cell>
        </row>
        <row r="34">
          <cell r="C34">
            <v>-2050</v>
          </cell>
          <cell r="E34">
            <v>-1309.1399999999999</v>
          </cell>
        </row>
        <row r="35">
          <cell r="C35">
            <v>-650</v>
          </cell>
          <cell r="E35">
            <v>-477.28999999999996</v>
          </cell>
        </row>
        <row r="36">
          <cell r="C36">
            <v>-8763.58</v>
          </cell>
          <cell r="E36">
            <v>-10957.130799999999</v>
          </cell>
        </row>
        <row r="37">
          <cell r="C37">
            <v>0</v>
          </cell>
          <cell r="E37">
            <v>0</v>
          </cell>
        </row>
        <row r="38">
          <cell r="C38">
            <v>-11658</v>
          </cell>
          <cell r="E38">
            <v>-4863.6098999999995</v>
          </cell>
        </row>
        <row r="42">
          <cell r="C42">
            <v>-155.21</v>
          </cell>
          <cell r="E42">
            <v>-621.49</v>
          </cell>
        </row>
        <row r="43">
          <cell r="C43">
            <v>141.80000000000001</v>
          </cell>
          <cell r="E43">
            <v>315.57</v>
          </cell>
        </row>
        <row r="44">
          <cell r="E44">
            <v>-655.21</v>
          </cell>
        </row>
        <row r="47">
          <cell r="E47">
            <v>-0.95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5A4D-1BB9-4BA0-A4C4-0E0BC032716A}">
  <sheetPr>
    <tabColor indexed="43"/>
    <pageSetUpPr fitToPage="1"/>
  </sheetPr>
  <dimension ref="A1:E58"/>
  <sheetViews>
    <sheetView showGridLines="0" tabSelected="1" topLeftCell="A31" zoomScaleNormal="100" workbookViewId="0">
      <pane xSplit="2" topLeftCell="C1" activePane="topRight" state="frozen"/>
      <selection activeCell="C15" sqref="C15"/>
      <selection pane="topRight" activeCell="D32" sqref="D32"/>
    </sheetView>
  </sheetViews>
  <sheetFormatPr baseColWidth="10" defaultRowHeight="15.75" x14ac:dyDescent="0.25"/>
  <cols>
    <col min="1" max="1" width="5.85546875" style="1" customWidth="1"/>
    <col min="2" max="2" width="66.42578125" style="1" customWidth="1"/>
    <col min="3" max="3" width="15.5703125" style="1" bestFit="1" customWidth="1"/>
    <col min="4" max="4" width="14.85546875" style="1" bestFit="1" customWidth="1"/>
    <col min="5" max="5" width="26.5703125" style="1" customWidth="1"/>
    <col min="6" max="211" width="11.42578125" style="1"/>
    <col min="212" max="212" width="5.85546875" style="1" customWidth="1"/>
    <col min="213" max="213" width="50.42578125" style="1" customWidth="1"/>
    <col min="214" max="214" width="16.42578125" style="1" customWidth="1"/>
    <col min="215" max="215" width="7.140625" style="1" customWidth="1"/>
    <col min="216" max="216" width="3.42578125" style="1" customWidth="1"/>
    <col min="217" max="217" width="18.5703125" style="1" customWidth="1"/>
    <col min="218" max="218" width="7.28515625" style="1" customWidth="1"/>
    <col min="219" max="219" width="2.28515625" style="1" customWidth="1"/>
    <col min="220" max="220" width="17.85546875" style="1" customWidth="1"/>
    <col min="221" max="221" width="5.140625" style="1" customWidth="1"/>
    <col min="222" max="223" width="1.85546875" style="1" customWidth="1"/>
    <col min="224" max="224" width="17.140625" style="1" bestFit="1" customWidth="1"/>
    <col min="225" max="225" width="2.85546875" style="1" customWidth="1"/>
    <col min="226" max="226" width="18.28515625" style="1" customWidth="1"/>
    <col min="227" max="227" width="3" style="1" customWidth="1"/>
    <col min="228" max="228" width="4.42578125" style="1" customWidth="1"/>
    <col min="229" max="229" width="12" style="1" customWidth="1"/>
    <col min="230" max="467" width="11.42578125" style="1"/>
    <col min="468" max="468" width="5.85546875" style="1" customWidth="1"/>
    <col min="469" max="469" width="50.42578125" style="1" customWidth="1"/>
    <col min="470" max="470" width="16.42578125" style="1" customWidth="1"/>
    <col min="471" max="471" width="7.140625" style="1" customWidth="1"/>
    <col min="472" max="472" width="3.42578125" style="1" customWidth="1"/>
    <col min="473" max="473" width="18.5703125" style="1" customWidth="1"/>
    <col min="474" max="474" width="7.28515625" style="1" customWidth="1"/>
    <col min="475" max="475" width="2.28515625" style="1" customWidth="1"/>
    <col min="476" max="476" width="17.85546875" style="1" customWidth="1"/>
    <col min="477" max="477" width="5.140625" style="1" customWidth="1"/>
    <col min="478" max="479" width="1.85546875" style="1" customWidth="1"/>
    <col min="480" max="480" width="17.140625" style="1" bestFit="1" customWidth="1"/>
    <col min="481" max="481" width="2.85546875" style="1" customWidth="1"/>
    <col min="482" max="482" width="18.28515625" style="1" customWidth="1"/>
    <col min="483" max="483" width="3" style="1" customWidth="1"/>
    <col min="484" max="484" width="4.42578125" style="1" customWidth="1"/>
    <col min="485" max="485" width="12" style="1" customWidth="1"/>
    <col min="486" max="723" width="11.42578125" style="1"/>
    <col min="724" max="724" width="5.85546875" style="1" customWidth="1"/>
    <col min="725" max="725" width="50.42578125" style="1" customWidth="1"/>
    <col min="726" max="726" width="16.42578125" style="1" customWidth="1"/>
    <col min="727" max="727" width="7.140625" style="1" customWidth="1"/>
    <col min="728" max="728" width="3.42578125" style="1" customWidth="1"/>
    <col min="729" max="729" width="18.5703125" style="1" customWidth="1"/>
    <col min="730" max="730" width="7.28515625" style="1" customWidth="1"/>
    <col min="731" max="731" width="2.28515625" style="1" customWidth="1"/>
    <col min="732" max="732" width="17.85546875" style="1" customWidth="1"/>
    <col min="733" max="733" width="5.140625" style="1" customWidth="1"/>
    <col min="734" max="735" width="1.85546875" style="1" customWidth="1"/>
    <col min="736" max="736" width="17.140625" style="1" bestFit="1" customWidth="1"/>
    <col min="737" max="737" width="2.85546875" style="1" customWidth="1"/>
    <col min="738" max="738" width="18.28515625" style="1" customWidth="1"/>
    <col min="739" max="739" width="3" style="1" customWidth="1"/>
    <col min="740" max="740" width="4.42578125" style="1" customWidth="1"/>
    <col min="741" max="741" width="12" style="1" customWidth="1"/>
    <col min="742" max="979" width="11.42578125" style="1"/>
    <col min="980" max="980" width="5.85546875" style="1" customWidth="1"/>
    <col min="981" max="981" width="50.42578125" style="1" customWidth="1"/>
    <col min="982" max="982" width="16.42578125" style="1" customWidth="1"/>
    <col min="983" max="983" width="7.140625" style="1" customWidth="1"/>
    <col min="984" max="984" width="3.42578125" style="1" customWidth="1"/>
    <col min="985" max="985" width="18.5703125" style="1" customWidth="1"/>
    <col min="986" max="986" width="7.28515625" style="1" customWidth="1"/>
    <col min="987" max="987" width="2.28515625" style="1" customWidth="1"/>
    <col min="988" max="988" width="17.85546875" style="1" customWidth="1"/>
    <col min="989" max="989" width="5.140625" style="1" customWidth="1"/>
    <col min="990" max="991" width="1.85546875" style="1" customWidth="1"/>
    <col min="992" max="992" width="17.140625" style="1" bestFit="1" customWidth="1"/>
    <col min="993" max="993" width="2.85546875" style="1" customWidth="1"/>
    <col min="994" max="994" width="18.28515625" style="1" customWidth="1"/>
    <col min="995" max="995" width="3" style="1" customWidth="1"/>
    <col min="996" max="996" width="4.42578125" style="1" customWidth="1"/>
    <col min="997" max="997" width="12" style="1" customWidth="1"/>
    <col min="998" max="1235" width="11.42578125" style="1"/>
    <col min="1236" max="1236" width="5.85546875" style="1" customWidth="1"/>
    <col min="1237" max="1237" width="50.42578125" style="1" customWidth="1"/>
    <col min="1238" max="1238" width="16.42578125" style="1" customWidth="1"/>
    <col min="1239" max="1239" width="7.140625" style="1" customWidth="1"/>
    <col min="1240" max="1240" width="3.42578125" style="1" customWidth="1"/>
    <col min="1241" max="1241" width="18.5703125" style="1" customWidth="1"/>
    <col min="1242" max="1242" width="7.28515625" style="1" customWidth="1"/>
    <col min="1243" max="1243" width="2.28515625" style="1" customWidth="1"/>
    <col min="1244" max="1244" width="17.85546875" style="1" customWidth="1"/>
    <col min="1245" max="1245" width="5.140625" style="1" customWidth="1"/>
    <col min="1246" max="1247" width="1.85546875" style="1" customWidth="1"/>
    <col min="1248" max="1248" width="17.140625" style="1" bestFit="1" customWidth="1"/>
    <col min="1249" max="1249" width="2.85546875" style="1" customWidth="1"/>
    <col min="1250" max="1250" width="18.28515625" style="1" customWidth="1"/>
    <col min="1251" max="1251" width="3" style="1" customWidth="1"/>
    <col min="1252" max="1252" width="4.42578125" style="1" customWidth="1"/>
    <col min="1253" max="1253" width="12" style="1" customWidth="1"/>
    <col min="1254" max="1491" width="11.42578125" style="1"/>
    <col min="1492" max="1492" width="5.85546875" style="1" customWidth="1"/>
    <col min="1493" max="1493" width="50.42578125" style="1" customWidth="1"/>
    <col min="1494" max="1494" width="16.42578125" style="1" customWidth="1"/>
    <col min="1495" max="1495" width="7.140625" style="1" customWidth="1"/>
    <col min="1496" max="1496" width="3.42578125" style="1" customWidth="1"/>
    <col min="1497" max="1497" width="18.5703125" style="1" customWidth="1"/>
    <col min="1498" max="1498" width="7.28515625" style="1" customWidth="1"/>
    <col min="1499" max="1499" width="2.28515625" style="1" customWidth="1"/>
    <col min="1500" max="1500" width="17.85546875" style="1" customWidth="1"/>
    <col min="1501" max="1501" width="5.140625" style="1" customWidth="1"/>
    <col min="1502" max="1503" width="1.85546875" style="1" customWidth="1"/>
    <col min="1504" max="1504" width="17.140625" style="1" bestFit="1" customWidth="1"/>
    <col min="1505" max="1505" width="2.85546875" style="1" customWidth="1"/>
    <col min="1506" max="1506" width="18.28515625" style="1" customWidth="1"/>
    <col min="1507" max="1507" width="3" style="1" customWidth="1"/>
    <col min="1508" max="1508" width="4.42578125" style="1" customWidth="1"/>
    <col min="1509" max="1509" width="12" style="1" customWidth="1"/>
    <col min="1510" max="1747" width="11.42578125" style="1"/>
    <col min="1748" max="1748" width="5.85546875" style="1" customWidth="1"/>
    <col min="1749" max="1749" width="50.42578125" style="1" customWidth="1"/>
    <col min="1750" max="1750" width="16.42578125" style="1" customWidth="1"/>
    <col min="1751" max="1751" width="7.140625" style="1" customWidth="1"/>
    <col min="1752" max="1752" width="3.42578125" style="1" customWidth="1"/>
    <col min="1753" max="1753" width="18.5703125" style="1" customWidth="1"/>
    <col min="1754" max="1754" width="7.28515625" style="1" customWidth="1"/>
    <col min="1755" max="1755" width="2.28515625" style="1" customWidth="1"/>
    <col min="1756" max="1756" width="17.85546875" style="1" customWidth="1"/>
    <col min="1757" max="1757" width="5.140625" style="1" customWidth="1"/>
    <col min="1758" max="1759" width="1.85546875" style="1" customWidth="1"/>
    <col min="1760" max="1760" width="17.140625" style="1" bestFit="1" customWidth="1"/>
    <col min="1761" max="1761" width="2.85546875" style="1" customWidth="1"/>
    <col min="1762" max="1762" width="18.28515625" style="1" customWidth="1"/>
    <col min="1763" max="1763" width="3" style="1" customWidth="1"/>
    <col min="1764" max="1764" width="4.42578125" style="1" customWidth="1"/>
    <col min="1765" max="1765" width="12" style="1" customWidth="1"/>
    <col min="1766" max="2003" width="11.42578125" style="1"/>
    <col min="2004" max="2004" width="5.85546875" style="1" customWidth="1"/>
    <col min="2005" max="2005" width="50.42578125" style="1" customWidth="1"/>
    <col min="2006" max="2006" width="16.42578125" style="1" customWidth="1"/>
    <col min="2007" max="2007" width="7.140625" style="1" customWidth="1"/>
    <col min="2008" max="2008" width="3.42578125" style="1" customWidth="1"/>
    <col min="2009" max="2009" width="18.5703125" style="1" customWidth="1"/>
    <col min="2010" max="2010" width="7.28515625" style="1" customWidth="1"/>
    <col min="2011" max="2011" width="2.28515625" style="1" customWidth="1"/>
    <col min="2012" max="2012" width="17.85546875" style="1" customWidth="1"/>
    <col min="2013" max="2013" width="5.140625" style="1" customWidth="1"/>
    <col min="2014" max="2015" width="1.85546875" style="1" customWidth="1"/>
    <col min="2016" max="2016" width="17.140625" style="1" bestFit="1" customWidth="1"/>
    <col min="2017" max="2017" width="2.85546875" style="1" customWidth="1"/>
    <col min="2018" max="2018" width="18.28515625" style="1" customWidth="1"/>
    <col min="2019" max="2019" width="3" style="1" customWidth="1"/>
    <col min="2020" max="2020" width="4.42578125" style="1" customWidth="1"/>
    <col min="2021" max="2021" width="12" style="1" customWidth="1"/>
    <col min="2022" max="2259" width="11.42578125" style="1"/>
    <col min="2260" max="2260" width="5.85546875" style="1" customWidth="1"/>
    <col min="2261" max="2261" width="50.42578125" style="1" customWidth="1"/>
    <col min="2262" max="2262" width="16.42578125" style="1" customWidth="1"/>
    <col min="2263" max="2263" width="7.140625" style="1" customWidth="1"/>
    <col min="2264" max="2264" width="3.42578125" style="1" customWidth="1"/>
    <col min="2265" max="2265" width="18.5703125" style="1" customWidth="1"/>
    <col min="2266" max="2266" width="7.28515625" style="1" customWidth="1"/>
    <col min="2267" max="2267" width="2.28515625" style="1" customWidth="1"/>
    <col min="2268" max="2268" width="17.85546875" style="1" customWidth="1"/>
    <col min="2269" max="2269" width="5.140625" style="1" customWidth="1"/>
    <col min="2270" max="2271" width="1.85546875" style="1" customWidth="1"/>
    <col min="2272" max="2272" width="17.140625" style="1" bestFit="1" customWidth="1"/>
    <col min="2273" max="2273" width="2.85546875" style="1" customWidth="1"/>
    <col min="2274" max="2274" width="18.28515625" style="1" customWidth="1"/>
    <col min="2275" max="2275" width="3" style="1" customWidth="1"/>
    <col min="2276" max="2276" width="4.42578125" style="1" customWidth="1"/>
    <col min="2277" max="2277" width="12" style="1" customWidth="1"/>
    <col min="2278" max="2515" width="11.42578125" style="1"/>
    <col min="2516" max="2516" width="5.85546875" style="1" customWidth="1"/>
    <col min="2517" max="2517" width="50.42578125" style="1" customWidth="1"/>
    <col min="2518" max="2518" width="16.42578125" style="1" customWidth="1"/>
    <col min="2519" max="2519" width="7.140625" style="1" customWidth="1"/>
    <col min="2520" max="2520" width="3.42578125" style="1" customWidth="1"/>
    <col min="2521" max="2521" width="18.5703125" style="1" customWidth="1"/>
    <col min="2522" max="2522" width="7.28515625" style="1" customWidth="1"/>
    <col min="2523" max="2523" width="2.28515625" style="1" customWidth="1"/>
    <col min="2524" max="2524" width="17.85546875" style="1" customWidth="1"/>
    <col min="2525" max="2525" width="5.140625" style="1" customWidth="1"/>
    <col min="2526" max="2527" width="1.85546875" style="1" customWidth="1"/>
    <col min="2528" max="2528" width="17.140625" style="1" bestFit="1" customWidth="1"/>
    <col min="2529" max="2529" width="2.85546875" style="1" customWidth="1"/>
    <col min="2530" max="2530" width="18.28515625" style="1" customWidth="1"/>
    <col min="2531" max="2531" width="3" style="1" customWidth="1"/>
    <col min="2532" max="2532" width="4.42578125" style="1" customWidth="1"/>
    <col min="2533" max="2533" width="12" style="1" customWidth="1"/>
    <col min="2534" max="2771" width="11.42578125" style="1"/>
    <col min="2772" max="2772" width="5.85546875" style="1" customWidth="1"/>
    <col min="2773" max="2773" width="50.42578125" style="1" customWidth="1"/>
    <col min="2774" max="2774" width="16.42578125" style="1" customWidth="1"/>
    <col min="2775" max="2775" width="7.140625" style="1" customWidth="1"/>
    <col min="2776" max="2776" width="3.42578125" style="1" customWidth="1"/>
    <col min="2777" max="2777" width="18.5703125" style="1" customWidth="1"/>
    <col min="2778" max="2778" width="7.28515625" style="1" customWidth="1"/>
    <col min="2779" max="2779" width="2.28515625" style="1" customWidth="1"/>
    <col min="2780" max="2780" width="17.85546875" style="1" customWidth="1"/>
    <col min="2781" max="2781" width="5.140625" style="1" customWidth="1"/>
    <col min="2782" max="2783" width="1.85546875" style="1" customWidth="1"/>
    <col min="2784" max="2784" width="17.140625" style="1" bestFit="1" customWidth="1"/>
    <col min="2785" max="2785" width="2.85546875" style="1" customWidth="1"/>
    <col min="2786" max="2786" width="18.28515625" style="1" customWidth="1"/>
    <col min="2787" max="2787" width="3" style="1" customWidth="1"/>
    <col min="2788" max="2788" width="4.42578125" style="1" customWidth="1"/>
    <col min="2789" max="2789" width="12" style="1" customWidth="1"/>
    <col min="2790" max="3027" width="11.42578125" style="1"/>
    <col min="3028" max="3028" width="5.85546875" style="1" customWidth="1"/>
    <col min="3029" max="3029" width="50.42578125" style="1" customWidth="1"/>
    <col min="3030" max="3030" width="16.42578125" style="1" customWidth="1"/>
    <col min="3031" max="3031" width="7.140625" style="1" customWidth="1"/>
    <col min="3032" max="3032" width="3.42578125" style="1" customWidth="1"/>
    <col min="3033" max="3033" width="18.5703125" style="1" customWidth="1"/>
    <col min="3034" max="3034" width="7.28515625" style="1" customWidth="1"/>
    <col min="3035" max="3035" width="2.28515625" style="1" customWidth="1"/>
    <col min="3036" max="3036" width="17.85546875" style="1" customWidth="1"/>
    <col min="3037" max="3037" width="5.140625" style="1" customWidth="1"/>
    <col min="3038" max="3039" width="1.85546875" style="1" customWidth="1"/>
    <col min="3040" max="3040" width="17.140625" style="1" bestFit="1" customWidth="1"/>
    <col min="3041" max="3041" width="2.85546875" style="1" customWidth="1"/>
    <col min="3042" max="3042" width="18.28515625" style="1" customWidth="1"/>
    <col min="3043" max="3043" width="3" style="1" customWidth="1"/>
    <col min="3044" max="3044" width="4.42578125" style="1" customWidth="1"/>
    <col min="3045" max="3045" width="12" style="1" customWidth="1"/>
    <col min="3046" max="3283" width="11.42578125" style="1"/>
    <col min="3284" max="3284" width="5.85546875" style="1" customWidth="1"/>
    <col min="3285" max="3285" width="50.42578125" style="1" customWidth="1"/>
    <col min="3286" max="3286" width="16.42578125" style="1" customWidth="1"/>
    <col min="3287" max="3287" width="7.140625" style="1" customWidth="1"/>
    <col min="3288" max="3288" width="3.42578125" style="1" customWidth="1"/>
    <col min="3289" max="3289" width="18.5703125" style="1" customWidth="1"/>
    <col min="3290" max="3290" width="7.28515625" style="1" customWidth="1"/>
    <col min="3291" max="3291" width="2.28515625" style="1" customWidth="1"/>
    <col min="3292" max="3292" width="17.85546875" style="1" customWidth="1"/>
    <col min="3293" max="3293" width="5.140625" style="1" customWidth="1"/>
    <col min="3294" max="3295" width="1.85546875" style="1" customWidth="1"/>
    <col min="3296" max="3296" width="17.140625" style="1" bestFit="1" customWidth="1"/>
    <col min="3297" max="3297" width="2.85546875" style="1" customWidth="1"/>
    <col min="3298" max="3298" width="18.28515625" style="1" customWidth="1"/>
    <col min="3299" max="3299" width="3" style="1" customWidth="1"/>
    <col min="3300" max="3300" width="4.42578125" style="1" customWidth="1"/>
    <col min="3301" max="3301" width="12" style="1" customWidth="1"/>
    <col min="3302" max="3539" width="11.42578125" style="1"/>
    <col min="3540" max="3540" width="5.85546875" style="1" customWidth="1"/>
    <col min="3541" max="3541" width="50.42578125" style="1" customWidth="1"/>
    <col min="3542" max="3542" width="16.42578125" style="1" customWidth="1"/>
    <col min="3543" max="3543" width="7.140625" style="1" customWidth="1"/>
    <col min="3544" max="3544" width="3.42578125" style="1" customWidth="1"/>
    <col min="3545" max="3545" width="18.5703125" style="1" customWidth="1"/>
    <col min="3546" max="3546" width="7.28515625" style="1" customWidth="1"/>
    <col min="3547" max="3547" width="2.28515625" style="1" customWidth="1"/>
    <col min="3548" max="3548" width="17.85546875" style="1" customWidth="1"/>
    <col min="3549" max="3549" width="5.140625" style="1" customWidth="1"/>
    <col min="3550" max="3551" width="1.85546875" style="1" customWidth="1"/>
    <col min="3552" max="3552" width="17.140625" style="1" bestFit="1" customWidth="1"/>
    <col min="3553" max="3553" width="2.85546875" style="1" customWidth="1"/>
    <col min="3554" max="3554" width="18.28515625" style="1" customWidth="1"/>
    <col min="3555" max="3555" width="3" style="1" customWidth="1"/>
    <col min="3556" max="3556" width="4.42578125" style="1" customWidth="1"/>
    <col min="3557" max="3557" width="12" style="1" customWidth="1"/>
    <col min="3558" max="3795" width="11.42578125" style="1"/>
    <col min="3796" max="3796" width="5.85546875" style="1" customWidth="1"/>
    <col min="3797" max="3797" width="50.42578125" style="1" customWidth="1"/>
    <col min="3798" max="3798" width="16.42578125" style="1" customWidth="1"/>
    <col min="3799" max="3799" width="7.140625" style="1" customWidth="1"/>
    <col min="3800" max="3800" width="3.42578125" style="1" customWidth="1"/>
    <col min="3801" max="3801" width="18.5703125" style="1" customWidth="1"/>
    <col min="3802" max="3802" width="7.28515625" style="1" customWidth="1"/>
    <col min="3803" max="3803" width="2.28515625" style="1" customWidth="1"/>
    <col min="3804" max="3804" width="17.85546875" style="1" customWidth="1"/>
    <col min="3805" max="3805" width="5.140625" style="1" customWidth="1"/>
    <col min="3806" max="3807" width="1.85546875" style="1" customWidth="1"/>
    <col min="3808" max="3808" width="17.140625" style="1" bestFit="1" customWidth="1"/>
    <col min="3809" max="3809" width="2.85546875" style="1" customWidth="1"/>
    <col min="3810" max="3810" width="18.28515625" style="1" customWidth="1"/>
    <col min="3811" max="3811" width="3" style="1" customWidth="1"/>
    <col min="3812" max="3812" width="4.42578125" style="1" customWidth="1"/>
    <col min="3813" max="3813" width="12" style="1" customWidth="1"/>
    <col min="3814" max="4051" width="11.42578125" style="1"/>
    <col min="4052" max="4052" width="5.85546875" style="1" customWidth="1"/>
    <col min="4053" max="4053" width="50.42578125" style="1" customWidth="1"/>
    <col min="4054" max="4054" width="16.42578125" style="1" customWidth="1"/>
    <col min="4055" max="4055" width="7.140625" style="1" customWidth="1"/>
    <col min="4056" max="4056" width="3.42578125" style="1" customWidth="1"/>
    <col min="4057" max="4057" width="18.5703125" style="1" customWidth="1"/>
    <col min="4058" max="4058" width="7.28515625" style="1" customWidth="1"/>
    <col min="4059" max="4059" width="2.28515625" style="1" customWidth="1"/>
    <col min="4060" max="4060" width="17.85546875" style="1" customWidth="1"/>
    <col min="4061" max="4061" width="5.140625" style="1" customWidth="1"/>
    <col min="4062" max="4063" width="1.85546875" style="1" customWidth="1"/>
    <col min="4064" max="4064" width="17.140625" style="1" bestFit="1" customWidth="1"/>
    <col min="4065" max="4065" width="2.85546875" style="1" customWidth="1"/>
    <col min="4066" max="4066" width="18.28515625" style="1" customWidth="1"/>
    <col min="4067" max="4067" width="3" style="1" customWidth="1"/>
    <col min="4068" max="4068" width="4.42578125" style="1" customWidth="1"/>
    <col min="4069" max="4069" width="12" style="1" customWidth="1"/>
    <col min="4070" max="4307" width="11.42578125" style="1"/>
    <col min="4308" max="4308" width="5.85546875" style="1" customWidth="1"/>
    <col min="4309" max="4309" width="50.42578125" style="1" customWidth="1"/>
    <col min="4310" max="4310" width="16.42578125" style="1" customWidth="1"/>
    <col min="4311" max="4311" width="7.140625" style="1" customWidth="1"/>
    <col min="4312" max="4312" width="3.42578125" style="1" customWidth="1"/>
    <col min="4313" max="4313" width="18.5703125" style="1" customWidth="1"/>
    <col min="4314" max="4314" width="7.28515625" style="1" customWidth="1"/>
    <col min="4315" max="4315" width="2.28515625" style="1" customWidth="1"/>
    <col min="4316" max="4316" width="17.85546875" style="1" customWidth="1"/>
    <col min="4317" max="4317" width="5.140625" style="1" customWidth="1"/>
    <col min="4318" max="4319" width="1.85546875" style="1" customWidth="1"/>
    <col min="4320" max="4320" width="17.140625" style="1" bestFit="1" customWidth="1"/>
    <col min="4321" max="4321" width="2.85546875" style="1" customWidth="1"/>
    <col min="4322" max="4322" width="18.28515625" style="1" customWidth="1"/>
    <col min="4323" max="4323" width="3" style="1" customWidth="1"/>
    <col min="4324" max="4324" width="4.42578125" style="1" customWidth="1"/>
    <col min="4325" max="4325" width="12" style="1" customWidth="1"/>
    <col min="4326" max="4563" width="11.42578125" style="1"/>
    <col min="4564" max="4564" width="5.85546875" style="1" customWidth="1"/>
    <col min="4565" max="4565" width="50.42578125" style="1" customWidth="1"/>
    <col min="4566" max="4566" width="16.42578125" style="1" customWidth="1"/>
    <col min="4567" max="4567" width="7.140625" style="1" customWidth="1"/>
    <col min="4568" max="4568" width="3.42578125" style="1" customWidth="1"/>
    <col min="4569" max="4569" width="18.5703125" style="1" customWidth="1"/>
    <col min="4570" max="4570" width="7.28515625" style="1" customWidth="1"/>
    <col min="4571" max="4571" width="2.28515625" style="1" customWidth="1"/>
    <col min="4572" max="4572" width="17.85546875" style="1" customWidth="1"/>
    <col min="4573" max="4573" width="5.140625" style="1" customWidth="1"/>
    <col min="4574" max="4575" width="1.85546875" style="1" customWidth="1"/>
    <col min="4576" max="4576" width="17.140625" style="1" bestFit="1" customWidth="1"/>
    <col min="4577" max="4577" width="2.85546875" style="1" customWidth="1"/>
    <col min="4578" max="4578" width="18.28515625" style="1" customWidth="1"/>
    <col min="4579" max="4579" width="3" style="1" customWidth="1"/>
    <col min="4580" max="4580" width="4.42578125" style="1" customWidth="1"/>
    <col min="4581" max="4581" width="12" style="1" customWidth="1"/>
    <col min="4582" max="4819" width="11.42578125" style="1"/>
    <col min="4820" max="4820" width="5.85546875" style="1" customWidth="1"/>
    <col min="4821" max="4821" width="50.42578125" style="1" customWidth="1"/>
    <col min="4822" max="4822" width="16.42578125" style="1" customWidth="1"/>
    <col min="4823" max="4823" width="7.140625" style="1" customWidth="1"/>
    <col min="4824" max="4824" width="3.42578125" style="1" customWidth="1"/>
    <col min="4825" max="4825" width="18.5703125" style="1" customWidth="1"/>
    <col min="4826" max="4826" width="7.28515625" style="1" customWidth="1"/>
    <col min="4827" max="4827" width="2.28515625" style="1" customWidth="1"/>
    <col min="4828" max="4828" width="17.85546875" style="1" customWidth="1"/>
    <col min="4829" max="4829" width="5.140625" style="1" customWidth="1"/>
    <col min="4830" max="4831" width="1.85546875" style="1" customWidth="1"/>
    <col min="4832" max="4832" width="17.140625" style="1" bestFit="1" customWidth="1"/>
    <col min="4833" max="4833" width="2.85546875" style="1" customWidth="1"/>
    <col min="4834" max="4834" width="18.28515625" style="1" customWidth="1"/>
    <col min="4835" max="4835" width="3" style="1" customWidth="1"/>
    <col min="4836" max="4836" width="4.42578125" style="1" customWidth="1"/>
    <col min="4837" max="4837" width="12" style="1" customWidth="1"/>
    <col min="4838" max="5075" width="11.42578125" style="1"/>
    <col min="5076" max="5076" width="5.85546875" style="1" customWidth="1"/>
    <col min="5077" max="5077" width="50.42578125" style="1" customWidth="1"/>
    <col min="5078" max="5078" width="16.42578125" style="1" customWidth="1"/>
    <col min="5079" max="5079" width="7.140625" style="1" customWidth="1"/>
    <col min="5080" max="5080" width="3.42578125" style="1" customWidth="1"/>
    <col min="5081" max="5081" width="18.5703125" style="1" customWidth="1"/>
    <col min="5082" max="5082" width="7.28515625" style="1" customWidth="1"/>
    <col min="5083" max="5083" width="2.28515625" style="1" customWidth="1"/>
    <col min="5084" max="5084" width="17.85546875" style="1" customWidth="1"/>
    <col min="5085" max="5085" width="5.140625" style="1" customWidth="1"/>
    <col min="5086" max="5087" width="1.85546875" style="1" customWidth="1"/>
    <col min="5088" max="5088" width="17.140625" style="1" bestFit="1" customWidth="1"/>
    <col min="5089" max="5089" width="2.85546875" style="1" customWidth="1"/>
    <col min="5090" max="5090" width="18.28515625" style="1" customWidth="1"/>
    <col min="5091" max="5091" width="3" style="1" customWidth="1"/>
    <col min="5092" max="5092" width="4.42578125" style="1" customWidth="1"/>
    <col min="5093" max="5093" width="12" style="1" customWidth="1"/>
    <col min="5094" max="5331" width="11.42578125" style="1"/>
    <col min="5332" max="5332" width="5.85546875" style="1" customWidth="1"/>
    <col min="5333" max="5333" width="50.42578125" style="1" customWidth="1"/>
    <col min="5334" max="5334" width="16.42578125" style="1" customWidth="1"/>
    <col min="5335" max="5335" width="7.140625" style="1" customWidth="1"/>
    <col min="5336" max="5336" width="3.42578125" style="1" customWidth="1"/>
    <col min="5337" max="5337" width="18.5703125" style="1" customWidth="1"/>
    <col min="5338" max="5338" width="7.28515625" style="1" customWidth="1"/>
    <col min="5339" max="5339" width="2.28515625" style="1" customWidth="1"/>
    <col min="5340" max="5340" width="17.85546875" style="1" customWidth="1"/>
    <col min="5341" max="5341" width="5.140625" style="1" customWidth="1"/>
    <col min="5342" max="5343" width="1.85546875" style="1" customWidth="1"/>
    <col min="5344" max="5344" width="17.140625" style="1" bestFit="1" customWidth="1"/>
    <col min="5345" max="5345" width="2.85546875" style="1" customWidth="1"/>
    <col min="5346" max="5346" width="18.28515625" style="1" customWidth="1"/>
    <col min="5347" max="5347" width="3" style="1" customWidth="1"/>
    <col min="5348" max="5348" width="4.42578125" style="1" customWidth="1"/>
    <col min="5349" max="5349" width="12" style="1" customWidth="1"/>
    <col min="5350" max="5587" width="11.42578125" style="1"/>
    <col min="5588" max="5588" width="5.85546875" style="1" customWidth="1"/>
    <col min="5589" max="5589" width="50.42578125" style="1" customWidth="1"/>
    <col min="5590" max="5590" width="16.42578125" style="1" customWidth="1"/>
    <col min="5591" max="5591" width="7.140625" style="1" customWidth="1"/>
    <col min="5592" max="5592" width="3.42578125" style="1" customWidth="1"/>
    <col min="5593" max="5593" width="18.5703125" style="1" customWidth="1"/>
    <col min="5594" max="5594" width="7.28515625" style="1" customWidth="1"/>
    <col min="5595" max="5595" width="2.28515625" style="1" customWidth="1"/>
    <col min="5596" max="5596" width="17.85546875" style="1" customWidth="1"/>
    <col min="5597" max="5597" width="5.140625" style="1" customWidth="1"/>
    <col min="5598" max="5599" width="1.85546875" style="1" customWidth="1"/>
    <col min="5600" max="5600" width="17.140625" style="1" bestFit="1" customWidth="1"/>
    <col min="5601" max="5601" width="2.85546875" style="1" customWidth="1"/>
    <col min="5602" max="5602" width="18.28515625" style="1" customWidth="1"/>
    <col min="5603" max="5603" width="3" style="1" customWidth="1"/>
    <col min="5604" max="5604" width="4.42578125" style="1" customWidth="1"/>
    <col min="5605" max="5605" width="12" style="1" customWidth="1"/>
    <col min="5606" max="5843" width="11.42578125" style="1"/>
    <col min="5844" max="5844" width="5.85546875" style="1" customWidth="1"/>
    <col min="5845" max="5845" width="50.42578125" style="1" customWidth="1"/>
    <col min="5846" max="5846" width="16.42578125" style="1" customWidth="1"/>
    <col min="5847" max="5847" width="7.140625" style="1" customWidth="1"/>
    <col min="5848" max="5848" width="3.42578125" style="1" customWidth="1"/>
    <col min="5849" max="5849" width="18.5703125" style="1" customWidth="1"/>
    <col min="5850" max="5850" width="7.28515625" style="1" customWidth="1"/>
    <col min="5851" max="5851" width="2.28515625" style="1" customWidth="1"/>
    <col min="5852" max="5852" width="17.85546875" style="1" customWidth="1"/>
    <col min="5853" max="5853" width="5.140625" style="1" customWidth="1"/>
    <col min="5854" max="5855" width="1.85546875" style="1" customWidth="1"/>
    <col min="5856" max="5856" width="17.140625" style="1" bestFit="1" customWidth="1"/>
    <col min="5857" max="5857" width="2.85546875" style="1" customWidth="1"/>
    <col min="5858" max="5858" width="18.28515625" style="1" customWidth="1"/>
    <col min="5859" max="5859" width="3" style="1" customWidth="1"/>
    <col min="5860" max="5860" width="4.42578125" style="1" customWidth="1"/>
    <col min="5861" max="5861" width="12" style="1" customWidth="1"/>
    <col min="5862" max="6099" width="11.42578125" style="1"/>
    <col min="6100" max="6100" width="5.85546875" style="1" customWidth="1"/>
    <col min="6101" max="6101" width="50.42578125" style="1" customWidth="1"/>
    <col min="6102" max="6102" width="16.42578125" style="1" customWidth="1"/>
    <col min="6103" max="6103" width="7.140625" style="1" customWidth="1"/>
    <col min="6104" max="6104" width="3.42578125" style="1" customWidth="1"/>
    <col min="6105" max="6105" width="18.5703125" style="1" customWidth="1"/>
    <col min="6106" max="6106" width="7.28515625" style="1" customWidth="1"/>
    <col min="6107" max="6107" width="2.28515625" style="1" customWidth="1"/>
    <col min="6108" max="6108" width="17.85546875" style="1" customWidth="1"/>
    <col min="6109" max="6109" width="5.140625" style="1" customWidth="1"/>
    <col min="6110" max="6111" width="1.85546875" style="1" customWidth="1"/>
    <col min="6112" max="6112" width="17.140625" style="1" bestFit="1" customWidth="1"/>
    <col min="6113" max="6113" width="2.85546875" style="1" customWidth="1"/>
    <col min="6114" max="6114" width="18.28515625" style="1" customWidth="1"/>
    <col min="6115" max="6115" width="3" style="1" customWidth="1"/>
    <col min="6116" max="6116" width="4.42578125" style="1" customWidth="1"/>
    <col min="6117" max="6117" width="12" style="1" customWidth="1"/>
    <col min="6118" max="6355" width="11.42578125" style="1"/>
    <col min="6356" max="6356" width="5.85546875" style="1" customWidth="1"/>
    <col min="6357" max="6357" width="50.42578125" style="1" customWidth="1"/>
    <col min="6358" max="6358" width="16.42578125" style="1" customWidth="1"/>
    <col min="6359" max="6359" width="7.140625" style="1" customWidth="1"/>
    <col min="6360" max="6360" width="3.42578125" style="1" customWidth="1"/>
    <col min="6361" max="6361" width="18.5703125" style="1" customWidth="1"/>
    <col min="6362" max="6362" width="7.28515625" style="1" customWidth="1"/>
    <col min="6363" max="6363" width="2.28515625" style="1" customWidth="1"/>
    <col min="6364" max="6364" width="17.85546875" style="1" customWidth="1"/>
    <col min="6365" max="6365" width="5.140625" style="1" customWidth="1"/>
    <col min="6366" max="6367" width="1.85546875" style="1" customWidth="1"/>
    <col min="6368" max="6368" width="17.140625" style="1" bestFit="1" customWidth="1"/>
    <col min="6369" max="6369" width="2.85546875" style="1" customWidth="1"/>
    <col min="6370" max="6370" width="18.28515625" style="1" customWidth="1"/>
    <col min="6371" max="6371" width="3" style="1" customWidth="1"/>
    <col min="6372" max="6372" width="4.42578125" style="1" customWidth="1"/>
    <col min="6373" max="6373" width="12" style="1" customWidth="1"/>
    <col min="6374" max="6611" width="11.42578125" style="1"/>
    <col min="6612" max="6612" width="5.85546875" style="1" customWidth="1"/>
    <col min="6613" max="6613" width="50.42578125" style="1" customWidth="1"/>
    <col min="6614" max="6614" width="16.42578125" style="1" customWidth="1"/>
    <col min="6615" max="6615" width="7.140625" style="1" customWidth="1"/>
    <col min="6616" max="6616" width="3.42578125" style="1" customWidth="1"/>
    <col min="6617" max="6617" width="18.5703125" style="1" customWidth="1"/>
    <col min="6618" max="6618" width="7.28515625" style="1" customWidth="1"/>
    <col min="6619" max="6619" width="2.28515625" style="1" customWidth="1"/>
    <col min="6620" max="6620" width="17.85546875" style="1" customWidth="1"/>
    <col min="6621" max="6621" width="5.140625" style="1" customWidth="1"/>
    <col min="6622" max="6623" width="1.85546875" style="1" customWidth="1"/>
    <col min="6624" max="6624" width="17.140625" style="1" bestFit="1" customWidth="1"/>
    <col min="6625" max="6625" width="2.85546875" style="1" customWidth="1"/>
    <col min="6626" max="6626" width="18.28515625" style="1" customWidth="1"/>
    <col min="6627" max="6627" width="3" style="1" customWidth="1"/>
    <col min="6628" max="6628" width="4.42578125" style="1" customWidth="1"/>
    <col min="6629" max="6629" width="12" style="1" customWidth="1"/>
    <col min="6630" max="6867" width="11.42578125" style="1"/>
    <col min="6868" max="6868" width="5.85546875" style="1" customWidth="1"/>
    <col min="6869" max="6869" width="50.42578125" style="1" customWidth="1"/>
    <col min="6870" max="6870" width="16.42578125" style="1" customWidth="1"/>
    <col min="6871" max="6871" width="7.140625" style="1" customWidth="1"/>
    <col min="6872" max="6872" width="3.42578125" style="1" customWidth="1"/>
    <col min="6873" max="6873" width="18.5703125" style="1" customWidth="1"/>
    <col min="6874" max="6874" width="7.28515625" style="1" customWidth="1"/>
    <col min="6875" max="6875" width="2.28515625" style="1" customWidth="1"/>
    <col min="6876" max="6876" width="17.85546875" style="1" customWidth="1"/>
    <col min="6877" max="6877" width="5.140625" style="1" customWidth="1"/>
    <col min="6878" max="6879" width="1.85546875" style="1" customWidth="1"/>
    <col min="6880" max="6880" width="17.140625" style="1" bestFit="1" customWidth="1"/>
    <col min="6881" max="6881" width="2.85546875" style="1" customWidth="1"/>
    <col min="6882" max="6882" width="18.28515625" style="1" customWidth="1"/>
    <col min="6883" max="6883" width="3" style="1" customWidth="1"/>
    <col min="6884" max="6884" width="4.42578125" style="1" customWidth="1"/>
    <col min="6885" max="6885" width="12" style="1" customWidth="1"/>
    <col min="6886" max="7123" width="11.42578125" style="1"/>
    <col min="7124" max="7124" width="5.85546875" style="1" customWidth="1"/>
    <col min="7125" max="7125" width="50.42578125" style="1" customWidth="1"/>
    <col min="7126" max="7126" width="16.42578125" style="1" customWidth="1"/>
    <col min="7127" max="7127" width="7.140625" style="1" customWidth="1"/>
    <col min="7128" max="7128" width="3.42578125" style="1" customWidth="1"/>
    <col min="7129" max="7129" width="18.5703125" style="1" customWidth="1"/>
    <col min="7130" max="7130" width="7.28515625" style="1" customWidth="1"/>
    <col min="7131" max="7131" width="2.28515625" style="1" customWidth="1"/>
    <col min="7132" max="7132" width="17.85546875" style="1" customWidth="1"/>
    <col min="7133" max="7133" width="5.140625" style="1" customWidth="1"/>
    <col min="7134" max="7135" width="1.85546875" style="1" customWidth="1"/>
    <col min="7136" max="7136" width="17.140625" style="1" bestFit="1" customWidth="1"/>
    <col min="7137" max="7137" width="2.85546875" style="1" customWidth="1"/>
    <col min="7138" max="7138" width="18.28515625" style="1" customWidth="1"/>
    <col min="7139" max="7139" width="3" style="1" customWidth="1"/>
    <col min="7140" max="7140" width="4.42578125" style="1" customWidth="1"/>
    <col min="7141" max="7141" width="12" style="1" customWidth="1"/>
    <col min="7142" max="7379" width="11.42578125" style="1"/>
    <col min="7380" max="7380" width="5.85546875" style="1" customWidth="1"/>
    <col min="7381" max="7381" width="50.42578125" style="1" customWidth="1"/>
    <col min="7382" max="7382" width="16.42578125" style="1" customWidth="1"/>
    <col min="7383" max="7383" width="7.140625" style="1" customWidth="1"/>
    <col min="7384" max="7384" width="3.42578125" style="1" customWidth="1"/>
    <col min="7385" max="7385" width="18.5703125" style="1" customWidth="1"/>
    <col min="7386" max="7386" width="7.28515625" style="1" customWidth="1"/>
    <col min="7387" max="7387" width="2.28515625" style="1" customWidth="1"/>
    <col min="7388" max="7388" width="17.85546875" style="1" customWidth="1"/>
    <col min="7389" max="7389" width="5.140625" style="1" customWidth="1"/>
    <col min="7390" max="7391" width="1.85546875" style="1" customWidth="1"/>
    <col min="7392" max="7392" width="17.140625" style="1" bestFit="1" customWidth="1"/>
    <col min="7393" max="7393" width="2.85546875" style="1" customWidth="1"/>
    <col min="7394" max="7394" width="18.28515625" style="1" customWidth="1"/>
    <col min="7395" max="7395" width="3" style="1" customWidth="1"/>
    <col min="7396" max="7396" width="4.42578125" style="1" customWidth="1"/>
    <col min="7397" max="7397" width="12" style="1" customWidth="1"/>
    <col min="7398" max="7635" width="11.42578125" style="1"/>
    <col min="7636" max="7636" width="5.85546875" style="1" customWidth="1"/>
    <col min="7637" max="7637" width="50.42578125" style="1" customWidth="1"/>
    <col min="7638" max="7638" width="16.42578125" style="1" customWidth="1"/>
    <col min="7639" max="7639" width="7.140625" style="1" customWidth="1"/>
    <col min="7640" max="7640" width="3.42578125" style="1" customWidth="1"/>
    <col min="7641" max="7641" width="18.5703125" style="1" customWidth="1"/>
    <col min="7642" max="7642" width="7.28515625" style="1" customWidth="1"/>
    <col min="7643" max="7643" width="2.28515625" style="1" customWidth="1"/>
    <col min="7644" max="7644" width="17.85546875" style="1" customWidth="1"/>
    <col min="7645" max="7645" width="5.140625" style="1" customWidth="1"/>
    <col min="7646" max="7647" width="1.85546875" style="1" customWidth="1"/>
    <col min="7648" max="7648" width="17.140625" style="1" bestFit="1" customWidth="1"/>
    <col min="7649" max="7649" width="2.85546875" style="1" customWidth="1"/>
    <col min="7650" max="7650" width="18.28515625" style="1" customWidth="1"/>
    <col min="7651" max="7651" width="3" style="1" customWidth="1"/>
    <col min="7652" max="7652" width="4.42578125" style="1" customWidth="1"/>
    <col min="7653" max="7653" width="12" style="1" customWidth="1"/>
    <col min="7654" max="7891" width="11.42578125" style="1"/>
    <col min="7892" max="7892" width="5.85546875" style="1" customWidth="1"/>
    <col min="7893" max="7893" width="50.42578125" style="1" customWidth="1"/>
    <col min="7894" max="7894" width="16.42578125" style="1" customWidth="1"/>
    <col min="7895" max="7895" width="7.140625" style="1" customWidth="1"/>
    <col min="7896" max="7896" width="3.42578125" style="1" customWidth="1"/>
    <col min="7897" max="7897" width="18.5703125" style="1" customWidth="1"/>
    <col min="7898" max="7898" width="7.28515625" style="1" customWidth="1"/>
    <col min="7899" max="7899" width="2.28515625" style="1" customWidth="1"/>
    <col min="7900" max="7900" width="17.85546875" style="1" customWidth="1"/>
    <col min="7901" max="7901" width="5.140625" style="1" customWidth="1"/>
    <col min="7902" max="7903" width="1.85546875" style="1" customWidth="1"/>
    <col min="7904" max="7904" width="17.140625" style="1" bestFit="1" customWidth="1"/>
    <col min="7905" max="7905" width="2.85546875" style="1" customWidth="1"/>
    <col min="7906" max="7906" width="18.28515625" style="1" customWidth="1"/>
    <col min="7907" max="7907" width="3" style="1" customWidth="1"/>
    <col min="7908" max="7908" width="4.42578125" style="1" customWidth="1"/>
    <col min="7909" max="7909" width="12" style="1" customWidth="1"/>
    <col min="7910" max="8147" width="11.42578125" style="1"/>
    <col min="8148" max="8148" width="5.85546875" style="1" customWidth="1"/>
    <col min="8149" max="8149" width="50.42578125" style="1" customWidth="1"/>
    <col min="8150" max="8150" width="16.42578125" style="1" customWidth="1"/>
    <col min="8151" max="8151" width="7.140625" style="1" customWidth="1"/>
    <col min="8152" max="8152" width="3.42578125" style="1" customWidth="1"/>
    <col min="8153" max="8153" width="18.5703125" style="1" customWidth="1"/>
    <col min="8154" max="8154" width="7.28515625" style="1" customWidth="1"/>
    <col min="8155" max="8155" width="2.28515625" style="1" customWidth="1"/>
    <col min="8156" max="8156" width="17.85546875" style="1" customWidth="1"/>
    <col min="8157" max="8157" width="5.140625" style="1" customWidth="1"/>
    <col min="8158" max="8159" width="1.85546875" style="1" customWidth="1"/>
    <col min="8160" max="8160" width="17.140625" style="1" bestFit="1" customWidth="1"/>
    <col min="8161" max="8161" width="2.85546875" style="1" customWidth="1"/>
    <col min="8162" max="8162" width="18.28515625" style="1" customWidth="1"/>
    <col min="8163" max="8163" width="3" style="1" customWidth="1"/>
    <col min="8164" max="8164" width="4.42578125" style="1" customWidth="1"/>
    <col min="8165" max="8165" width="12" style="1" customWidth="1"/>
    <col min="8166" max="8403" width="11.42578125" style="1"/>
    <col min="8404" max="8404" width="5.85546875" style="1" customWidth="1"/>
    <col min="8405" max="8405" width="50.42578125" style="1" customWidth="1"/>
    <col min="8406" max="8406" width="16.42578125" style="1" customWidth="1"/>
    <col min="8407" max="8407" width="7.140625" style="1" customWidth="1"/>
    <col min="8408" max="8408" width="3.42578125" style="1" customWidth="1"/>
    <col min="8409" max="8409" width="18.5703125" style="1" customWidth="1"/>
    <col min="8410" max="8410" width="7.28515625" style="1" customWidth="1"/>
    <col min="8411" max="8411" width="2.28515625" style="1" customWidth="1"/>
    <col min="8412" max="8412" width="17.85546875" style="1" customWidth="1"/>
    <col min="8413" max="8413" width="5.140625" style="1" customWidth="1"/>
    <col min="8414" max="8415" width="1.85546875" style="1" customWidth="1"/>
    <col min="8416" max="8416" width="17.140625" style="1" bestFit="1" customWidth="1"/>
    <col min="8417" max="8417" width="2.85546875" style="1" customWidth="1"/>
    <col min="8418" max="8418" width="18.28515625" style="1" customWidth="1"/>
    <col min="8419" max="8419" width="3" style="1" customWidth="1"/>
    <col min="8420" max="8420" width="4.42578125" style="1" customWidth="1"/>
    <col min="8421" max="8421" width="12" style="1" customWidth="1"/>
    <col min="8422" max="8659" width="11.42578125" style="1"/>
    <col min="8660" max="8660" width="5.85546875" style="1" customWidth="1"/>
    <col min="8661" max="8661" width="50.42578125" style="1" customWidth="1"/>
    <col min="8662" max="8662" width="16.42578125" style="1" customWidth="1"/>
    <col min="8663" max="8663" width="7.140625" style="1" customWidth="1"/>
    <col min="8664" max="8664" width="3.42578125" style="1" customWidth="1"/>
    <col min="8665" max="8665" width="18.5703125" style="1" customWidth="1"/>
    <col min="8666" max="8666" width="7.28515625" style="1" customWidth="1"/>
    <col min="8667" max="8667" width="2.28515625" style="1" customWidth="1"/>
    <col min="8668" max="8668" width="17.85546875" style="1" customWidth="1"/>
    <col min="8669" max="8669" width="5.140625" style="1" customWidth="1"/>
    <col min="8670" max="8671" width="1.85546875" style="1" customWidth="1"/>
    <col min="8672" max="8672" width="17.140625" style="1" bestFit="1" customWidth="1"/>
    <col min="8673" max="8673" width="2.85546875" style="1" customWidth="1"/>
    <col min="8674" max="8674" width="18.28515625" style="1" customWidth="1"/>
    <col min="8675" max="8675" width="3" style="1" customWidth="1"/>
    <col min="8676" max="8676" width="4.42578125" style="1" customWidth="1"/>
    <col min="8677" max="8677" width="12" style="1" customWidth="1"/>
    <col min="8678" max="8915" width="11.42578125" style="1"/>
    <col min="8916" max="8916" width="5.85546875" style="1" customWidth="1"/>
    <col min="8917" max="8917" width="50.42578125" style="1" customWidth="1"/>
    <col min="8918" max="8918" width="16.42578125" style="1" customWidth="1"/>
    <col min="8919" max="8919" width="7.140625" style="1" customWidth="1"/>
    <col min="8920" max="8920" width="3.42578125" style="1" customWidth="1"/>
    <col min="8921" max="8921" width="18.5703125" style="1" customWidth="1"/>
    <col min="8922" max="8922" width="7.28515625" style="1" customWidth="1"/>
    <col min="8923" max="8923" width="2.28515625" style="1" customWidth="1"/>
    <col min="8924" max="8924" width="17.85546875" style="1" customWidth="1"/>
    <col min="8925" max="8925" width="5.140625" style="1" customWidth="1"/>
    <col min="8926" max="8927" width="1.85546875" style="1" customWidth="1"/>
    <col min="8928" max="8928" width="17.140625" style="1" bestFit="1" customWidth="1"/>
    <col min="8929" max="8929" width="2.85546875" style="1" customWidth="1"/>
    <col min="8930" max="8930" width="18.28515625" style="1" customWidth="1"/>
    <col min="8931" max="8931" width="3" style="1" customWidth="1"/>
    <col min="8932" max="8932" width="4.42578125" style="1" customWidth="1"/>
    <col min="8933" max="8933" width="12" style="1" customWidth="1"/>
    <col min="8934" max="9171" width="11.42578125" style="1"/>
    <col min="9172" max="9172" width="5.85546875" style="1" customWidth="1"/>
    <col min="9173" max="9173" width="50.42578125" style="1" customWidth="1"/>
    <col min="9174" max="9174" width="16.42578125" style="1" customWidth="1"/>
    <col min="9175" max="9175" width="7.140625" style="1" customWidth="1"/>
    <col min="9176" max="9176" width="3.42578125" style="1" customWidth="1"/>
    <col min="9177" max="9177" width="18.5703125" style="1" customWidth="1"/>
    <col min="9178" max="9178" width="7.28515625" style="1" customWidth="1"/>
    <col min="9179" max="9179" width="2.28515625" style="1" customWidth="1"/>
    <col min="9180" max="9180" width="17.85546875" style="1" customWidth="1"/>
    <col min="9181" max="9181" width="5.140625" style="1" customWidth="1"/>
    <col min="9182" max="9183" width="1.85546875" style="1" customWidth="1"/>
    <col min="9184" max="9184" width="17.140625" style="1" bestFit="1" customWidth="1"/>
    <col min="9185" max="9185" width="2.85546875" style="1" customWidth="1"/>
    <col min="9186" max="9186" width="18.28515625" style="1" customWidth="1"/>
    <col min="9187" max="9187" width="3" style="1" customWidth="1"/>
    <col min="9188" max="9188" width="4.42578125" style="1" customWidth="1"/>
    <col min="9189" max="9189" width="12" style="1" customWidth="1"/>
    <col min="9190" max="9427" width="11.42578125" style="1"/>
    <col min="9428" max="9428" width="5.85546875" style="1" customWidth="1"/>
    <col min="9429" max="9429" width="50.42578125" style="1" customWidth="1"/>
    <col min="9430" max="9430" width="16.42578125" style="1" customWidth="1"/>
    <col min="9431" max="9431" width="7.140625" style="1" customWidth="1"/>
    <col min="9432" max="9432" width="3.42578125" style="1" customWidth="1"/>
    <col min="9433" max="9433" width="18.5703125" style="1" customWidth="1"/>
    <col min="9434" max="9434" width="7.28515625" style="1" customWidth="1"/>
    <col min="9435" max="9435" width="2.28515625" style="1" customWidth="1"/>
    <col min="9436" max="9436" width="17.85546875" style="1" customWidth="1"/>
    <col min="9437" max="9437" width="5.140625" style="1" customWidth="1"/>
    <col min="9438" max="9439" width="1.85546875" style="1" customWidth="1"/>
    <col min="9440" max="9440" width="17.140625" style="1" bestFit="1" customWidth="1"/>
    <col min="9441" max="9441" width="2.85546875" style="1" customWidth="1"/>
    <col min="9442" max="9442" width="18.28515625" style="1" customWidth="1"/>
    <col min="9443" max="9443" width="3" style="1" customWidth="1"/>
    <col min="9444" max="9444" width="4.42578125" style="1" customWidth="1"/>
    <col min="9445" max="9445" width="12" style="1" customWidth="1"/>
    <col min="9446" max="9683" width="11.42578125" style="1"/>
    <col min="9684" max="9684" width="5.85546875" style="1" customWidth="1"/>
    <col min="9685" max="9685" width="50.42578125" style="1" customWidth="1"/>
    <col min="9686" max="9686" width="16.42578125" style="1" customWidth="1"/>
    <col min="9687" max="9687" width="7.140625" style="1" customWidth="1"/>
    <col min="9688" max="9688" width="3.42578125" style="1" customWidth="1"/>
    <col min="9689" max="9689" width="18.5703125" style="1" customWidth="1"/>
    <col min="9690" max="9690" width="7.28515625" style="1" customWidth="1"/>
    <col min="9691" max="9691" width="2.28515625" style="1" customWidth="1"/>
    <col min="9692" max="9692" width="17.85546875" style="1" customWidth="1"/>
    <col min="9693" max="9693" width="5.140625" style="1" customWidth="1"/>
    <col min="9694" max="9695" width="1.85546875" style="1" customWidth="1"/>
    <col min="9696" max="9696" width="17.140625" style="1" bestFit="1" customWidth="1"/>
    <col min="9697" max="9697" width="2.85546875" style="1" customWidth="1"/>
    <col min="9698" max="9698" width="18.28515625" style="1" customWidth="1"/>
    <col min="9699" max="9699" width="3" style="1" customWidth="1"/>
    <col min="9700" max="9700" width="4.42578125" style="1" customWidth="1"/>
    <col min="9701" max="9701" width="12" style="1" customWidth="1"/>
    <col min="9702" max="9939" width="11.42578125" style="1"/>
    <col min="9940" max="9940" width="5.85546875" style="1" customWidth="1"/>
    <col min="9941" max="9941" width="50.42578125" style="1" customWidth="1"/>
    <col min="9942" max="9942" width="16.42578125" style="1" customWidth="1"/>
    <col min="9943" max="9943" width="7.140625" style="1" customWidth="1"/>
    <col min="9944" max="9944" width="3.42578125" style="1" customWidth="1"/>
    <col min="9945" max="9945" width="18.5703125" style="1" customWidth="1"/>
    <col min="9946" max="9946" width="7.28515625" style="1" customWidth="1"/>
    <col min="9947" max="9947" width="2.28515625" style="1" customWidth="1"/>
    <col min="9948" max="9948" width="17.85546875" style="1" customWidth="1"/>
    <col min="9949" max="9949" width="5.140625" style="1" customWidth="1"/>
    <col min="9950" max="9951" width="1.85546875" style="1" customWidth="1"/>
    <col min="9952" max="9952" width="17.140625" style="1" bestFit="1" customWidth="1"/>
    <col min="9953" max="9953" width="2.85546875" style="1" customWidth="1"/>
    <col min="9954" max="9954" width="18.28515625" style="1" customWidth="1"/>
    <col min="9955" max="9955" width="3" style="1" customWidth="1"/>
    <col min="9956" max="9956" width="4.42578125" style="1" customWidth="1"/>
    <col min="9957" max="9957" width="12" style="1" customWidth="1"/>
    <col min="9958" max="10195" width="11.42578125" style="1"/>
    <col min="10196" max="10196" width="5.85546875" style="1" customWidth="1"/>
    <col min="10197" max="10197" width="50.42578125" style="1" customWidth="1"/>
    <col min="10198" max="10198" width="16.42578125" style="1" customWidth="1"/>
    <col min="10199" max="10199" width="7.140625" style="1" customWidth="1"/>
    <col min="10200" max="10200" width="3.42578125" style="1" customWidth="1"/>
    <col min="10201" max="10201" width="18.5703125" style="1" customWidth="1"/>
    <col min="10202" max="10202" width="7.28515625" style="1" customWidth="1"/>
    <col min="10203" max="10203" width="2.28515625" style="1" customWidth="1"/>
    <col min="10204" max="10204" width="17.85546875" style="1" customWidth="1"/>
    <col min="10205" max="10205" width="5.140625" style="1" customWidth="1"/>
    <col min="10206" max="10207" width="1.85546875" style="1" customWidth="1"/>
    <col min="10208" max="10208" width="17.140625" style="1" bestFit="1" customWidth="1"/>
    <col min="10209" max="10209" width="2.85546875" style="1" customWidth="1"/>
    <col min="10210" max="10210" width="18.28515625" style="1" customWidth="1"/>
    <col min="10211" max="10211" width="3" style="1" customWidth="1"/>
    <col min="10212" max="10212" width="4.42578125" style="1" customWidth="1"/>
    <col min="10213" max="10213" width="12" style="1" customWidth="1"/>
    <col min="10214" max="10451" width="11.42578125" style="1"/>
    <col min="10452" max="10452" width="5.85546875" style="1" customWidth="1"/>
    <col min="10453" max="10453" width="50.42578125" style="1" customWidth="1"/>
    <col min="10454" max="10454" width="16.42578125" style="1" customWidth="1"/>
    <col min="10455" max="10455" width="7.140625" style="1" customWidth="1"/>
    <col min="10456" max="10456" width="3.42578125" style="1" customWidth="1"/>
    <col min="10457" max="10457" width="18.5703125" style="1" customWidth="1"/>
    <col min="10458" max="10458" width="7.28515625" style="1" customWidth="1"/>
    <col min="10459" max="10459" width="2.28515625" style="1" customWidth="1"/>
    <col min="10460" max="10460" width="17.85546875" style="1" customWidth="1"/>
    <col min="10461" max="10461" width="5.140625" style="1" customWidth="1"/>
    <col min="10462" max="10463" width="1.85546875" style="1" customWidth="1"/>
    <col min="10464" max="10464" width="17.140625" style="1" bestFit="1" customWidth="1"/>
    <col min="10465" max="10465" width="2.85546875" style="1" customWidth="1"/>
    <col min="10466" max="10466" width="18.28515625" style="1" customWidth="1"/>
    <col min="10467" max="10467" width="3" style="1" customWidth="1"/>
    <col min="10468" max="10468" width="4.42578125" style="1" customWidth="1"/>
    <col min="10469" max="10469" width="12" style="1" customWidth="1"/>
    <col min="10470" max="10707" width="11.42578125" style="1"/>
    <col min="10708" max="10708" width="5.85546875" style="1" customWidth="1"/>
    <col min="10709" max="10709" width="50.42578125" style="1" customWidth="1"/>
    <col min="10710" max="10710" width="16.42578125" style="1" customWidth="1"/>
    <col min="10711" max="10711" width="7.140625" style="1" customWidth="1"/>
    <col min="10712" max="10712" width="3.42578125" style="1" customWidth="1"/>
    <col min="10713" max="10713" width="18.5703125" style="1" customWidth="1"/>
    <col min="10714" max="10714" width="7.28515625" style="1" customWidth="1"/>
    <col min="10715" max="10715" width="2.28515625" style="1" customWidth="1"/>
    <col min="10716" max="10716" width="17.85546875" style="1" customWidth="1"/>
    <col min="10717" max="10717" width="5.140625" style="1" customWidth="1"/>
    <col min="10718" max="10719" width="1.85546875" style="1" customWidth="1"/>
    <col min="10720" max="10720" width="17.140625" style="1" bestFit="1" customWidth="1"/>
    <col min="10721" max="10721" width="2.85546875" style="1" customWidth="1"/>
    <col min="10722" max="10722" width="18.28515625" style="1" customWidth="1"/>
    <col min="10723" max="10723" width="3" style="1" customWidth="1"/>
    <col min="10724" max="10724" width="4.42578125" style="1" customWidth="1"/>
    <col min="10725" max="10725" width="12" style="1" customWidth="1"/>
    <col min="10726" max="10963" width="11.42578125" style="1"/>
    <col min="10964" max="10964" width="5.85546875" style="1" customWidth="1"/>
    <col min="10965" max="10965" width="50.42578125" style="1" customWidth="1"/>
    <col min="10966" max="10966" width="16.42578125" style="1" customWidth="1"/>
    <col min="10967" max="10967" width="7.140625" style="1" customWidth="1"/>
    <col min="10968" max="10968" width="3.42578125" style="1" customWidth="1"/>
    <col min="10969" max="10969" width="18.5703125" style="1" customWidth="1"/>
    <col min="10970" max="10970" width="7.28515625" style="1" customWidth="1"/>
    <col min="10971" max="10971" width="2.28515625" style="1" customWidth="1"/>
    <col min="10972" max="10972" width="17.85546875" style="1" customWidth="1"/>
    <col min="10973" max="10973" width="5.140625" style="1" customWidth="1"/>
    <col min="10974" max="10975" width="1.85546875" style="1" customWidth="1"/>
    <col min="10976" max="10976" width="17.140625" style="1" bestFit="1" customWidth="1"/>
    <col min="10977" max="10977" width="2.85546875" style="1" customWidth="1"/>
    <col min="10978" max="10978" width="18.28515625" style="1" customWidth="1"/>
    <col min="10979" max="10979" width="3" style="1" customWidth="1"/>
    <col min="10980" max="10980" width="4.42578125" style="1" customWidth="1"/>
    <col min="10981" max="10981" width="12" style="1" customWidth="1"/>
    <col min="10982" max="11219" width="11.42578125" style="1"/>
    <col min="11220" max="11220" width="5.85546875" style="1" customWidth="1"/>
    <col min="11221" max="11221" width="50.42578125" style="1" customWidth="1"/>
    <col min="11222" max="11222" width="16.42578125" style="1" customWidth="1"/>
    <col min="11223" max="11223" width="7.140625" style="1" customWidth="1"/>
    <col min="11224" max="11224" width="3.42578125" style="1" customWidth="1"/>
    <col min="11225" max="11225" width="18.5703125" style="1" customWidth="1"/>
    <col min="11226" max="11226" width="7.28515625" style="1" customWidth="1"/>
    <col min="11227" max="11227" width="2.28515625" style="1" customWidth="1"/>
    <col min="11228" max="11228" width="17.85546875" style="1" customWidth="1"/>
    <col min="11229" max="11229" width="5.140625" style="1" customWidth="1"/>
    <col min="11230" max="11231" width="1.85546875" style="1" customWidth="1"/>
    <col min="11232" max="11232" width="17.140625" style="1" bestFit="1" customWidth="1"/>
    <col min="11233" max="11233" width="2.85546875" style="1" customWidth="1"/>
    <col min="11234" max="11234" width="18.28515625" style="1" customWidth="1"/>
    <col min="11235" max="11235" width="3" style="1" customWidth="1"/>
    <col min="11236" max="11236" width="4.42578125" style="1" customWidth="1"/>
    <col min="11237" max="11237" width="12" style="1" customWidth="1"/>
    <col min="11238" max="11475" width="11.42578125" style="1"/>
    <col min="11476" max="11476" width="5.85546875" style="1" customWidth="1"/>
    <col min="11477" max="11477" width="50.42578125" style="1" customWidth="1"/>
    <col min="11478" max="11478" width="16.42578125" style="1" customWidth="1"/>
    <col min="11479" max="11479" width="7.140625" style="1" customWidth="1"/>
    <col min="11480" max="11480" width="3.42578125" style="1" customWidth="1"/>
    <col min="11481" max="11481" width="18.5703125" style="1" customWidth="1"/>
    <col min="11482" max="11482" width="7.28515625" style="1" customWidth="1"/>
    <col min="11483" max="11483" width="2.28515625" style="1" customWidth="1"/>
    <col min="11484" max="11484" width="17.85546875" style="1" customWidth="1"/>
    <col min="11485" max="11485" width="5.140625" style="1" customWidth="1"/>
    <col min="11486" max="11487" width="1.85546875" style="1" customWidth="1"/>
    <col min="11488" max="11488" width="17.140625" style="1" bestFit="1" customWidth="1"/>
    <col min="11489" max="11489" width="2.85546875" style="1" customWidth="1"/>
    <col min="11490" max="11490" width="18.28515625" style="1" customWidth="1"/>
    <col min="11491" max="11491" width="3" style="1" customWidth="1"/>
    <col min="11492" max="11492" width="4.42578125" style="1" customWidth="1"/>
    <col min="11493" max="11493" width="12" style="1" customWidth="1"/>
    <col min="11494" max="11731" width="11.42578125" style="1"/>
    <col min="11732" max="11732" width="5.85546875" style="1" customWidth="1"/>
    <col min="11733" max="11733" width="50.42578125" style="1" customWidth="1"/>
    <col min="11734" max="11734" width="16.42578125" style="1" customWidth="1"/>
    <col min="11735" max="11735" width="7.140625" style="1" customWidth="1"/>
    <col min="11736" max="11736" width="3.42578125" style="1" customWidth="1"/>
    <col min="11737" max="11737" width="18.5703125" style="1" customWidth="1"/>
    <col min="11738" max="11738" width="7.28515625" style="1" customWidth="1"/>
    <col min="11739" max="11739" width="2.28515625" style="1" customWidth="1"/>
    <col min="11740" max="11740" width="17.85546875" style="1" customWidth="1"/>
    <col min="11741" max="11741" width="5.140625" style="1" customWidth="1"/>
    <col min="11742" max="11743" width="1.85546875" style="1" customWidth="1"/>
    <col min="11744" max="11744" width="17.140625" style="1" bestFit="1" customWidth="1"/>
    <col min="11745" max="11745" width="2.85546875" style="1" customWidth="1"/>
    <col min="11746" max="11746" width="18.28515625" style="1" customWidth="1"/>
    <col min="11747" max="11747" width="3" style="1" customWidth="1"/>
    <col min="11748" max="11748" width="4.42578125" style="1" customWidth="1"/>
    <col min="11749" max="11749" width="12" style="1" customWidth="1"/>
    <col min="11750" max="11987" width="11.42578125" style="1"/>
    <col min="11988" max="11988" width="5.85546875" style="1" customWidth="1"/>
    <col min="11989" max="11989" width="50.42578125" style="1" customWidth="1"/>
    <col min="11990" max="11990" width="16.42578125" style="1" customWidth="1"/>
    <col min="11991" max="11991" width="7.140625" style="1" customWidth="1"/>
    <col min="11992" max="11992" width="3.42578125" style="1" customWidth="1"/>
    <col min="11993" max="11993" width="18.5703125" style="1" customWidth="1"/>
    <col min="11994" max="11994" width="7.28515625" style="1" customWidth="1"/>
    <col min="11995" max="11995" width="2.28515625" style="1" customWidth="1"/>
    <col min="11996" max="11996" width="17.85546875" style="1" customWidth="1"/>
    <col min="11997" max="11997" width="5.140625" style="1" customWidth="1"/>
    <col min="11998" max="11999" width="1.85546875" style="1" customWidth="1"/>
    <col min="12000" max="12000" width="17.140625" style="1" bestFit="1" customWidth="1"/>
    <col min="12001" max="12001" width="2.85546875" style="1" customWidth="1"/>
    <col min="12002" max="12002" width="18.28515625" style="1" customWidth="1"/>
    <col min="12003" max="12003" width="3" style="1" customWidth="1"/>
    <col min="12004" max="12004" width="4.42578125" style="1" customWidth="1"/>
    <col min="12005" max="12005" width="12" style="1" customWidth="1"/>
    <col min="12006" max="12243" width="11.42578125" style="1"/>
    <col min="12244" max="12244" width="5.85546875" style="1" customWidth="1"/>
    <col min="12245" max="12245" width="50.42578125" style="1" customWidth="1"/>
    <col min="12246" max="12246" width="16.42578125" style="1" customWidth="1"/>
    <col min="12247" max="12247" width="7.140625" style="1" customWidth="1"/>
    <col min="12248" max="12248" width="3.42578125" style="1" customWidth="1"/>
    <col min="12249" max="12249" width="18.5703125" style="1" customWidth="1"/>
    <col min="12250" max="12250" width="7.28515625" style="1" customWidth="1"/>
    <col min="12251" max="12251" width="2.28515625" style="1" customWidth="1"/>
    <col min="12252" max="12252" width="17.85546875" style="1" customWidth="1"/>
    <col min="12253" max="12253" width="5.140625" style="1" customWidth="1"/>
    <col min="12254" max="12255" width="1.85546875" style="1" customWidth="1"/>
    <col min="12256" max="12256" width="17.140625" style="1" bestFit="1" customWidth="1"/>
    <col min="12257" max="12257" width="2.85546875" style="1" customWidth="1"/>
    <col min="12258" max="12258" width="18.28515625" style="1" customWidth="1"/>
    <col min="12259" max="12259" width="3" style="1" customWidth="1"/>
    <col min="12260" max="12260" width="4.42578125" style="1" customWidth="1"/>
    <col min="12261" max="12261" width="12" style="1" customWidth="1"/>
    <col min="12262" max="12499" width="11.42578125" style="1"/>
    <col min="12500" max="12500" width="5.85546875" style="1" customWidth="1"/>
    <col min="12501" max="12501" width="50.42578125" style="1" customWidth="1"/>
    <col min="12502" max="12502" width="16.42578125" style="1" customWidth="1"/>
    <col min="12503" max="12503" width="7.140625" style="1" customWidth="1"/>
    <col min="12504" max="12504" width="3.42578125" style="1" customWidth="1"/>
    <col min="12505" max="12505" width="18.5703125" style="1" customWidth="1"/>
    <col min="12506" max="12506" width="7.28515625" style="1" customWidth="1"/>
    <col min="12507" max="12507" width="2.28515625" style="1" customWidth="1"/>
    <col min="12508" max="12508" width="17.85546875" style="1" customWidth="1"/>
    <col min="12509" max="12509" width="5.140625" style="1" customWidth="1"/>
    <col min="12510" max="12511" width="1.85546875" style="1" customWidth="1"/>
    <col min="12512" max="12512" width="17.140625" style="1" bestFit="1" customWidth="1"/>
    <col min="12513" max="12513" width="2.85546875" style="1" customWidth="1"/>
    <col min="12514" max="12514" width="18.28515625" style="1" customWidth="1"/>
    <col min="12515" max="12515" width="3" style="1" customWidth="1"/>
    <col min="12516" max="12516" width="4.42578125" style="1" customWidth="1"/>
    <col min="12517" max="12517" width="12" style="1" customWidth="1"/>
    <col min="12518" max="12755" width="11.42578125" style="1"/>
    <col min="12756" max="12756" width="5.85546875" style="1" customWidth="1"/>
    <col min="12757" max="12757" width="50.42578125" style="1" customWidth="1"/>
    <col min="12758" max="12758" width="16.42578125" style="1" customWidth="1"/>
    <col min="12759" max="12759" width="7.140625" style="1" customWidth="1"/>
    <col min="12760" max="12760" width="3.42578125" style="1" customWidth="1"/>
    <col min="12761" max="12761" width="18.5703125" style="1" customWidth="1"/>
    <col min="12762" max="12762" width="7.28515625" style="1" customWidth="1"/>
    <col min="12763" max="12763" width="2.28515625" style="1" customWidth="1"/>
    <col min="12764" max="12764" width="17.85546875" style="1" customWidth="1"/>
    <col min="12765" max="12765" width="5.140625" style="1" customWidth="1"/>
    <col min="12766" max="12767" width="1.85546875" style="1" customWidth="1"/>
    <col min="12768" max="12768" width="17.140625" style="1" bestFit="1" customWidth="1"/>
    <col min="12769" max="12769" width="2.85546875" style="1" customWidth="1"/>
    <col min="12770" max="12770" width="18.28515625" style="1" customWidth="1"/>
    <col min="12771" max="12771" width="3" style="1" customWidth="1"/>
    <col min="12772" max="12772" width="4.42578125" style="1" customWidth="1"/>
    <col min="12773" max="12773" width="12" style="1" customWidth="1"/>
    <col min="12774" max="13011" width="11.42578125" style="1"/>
    <col min="13012" max="13012" width="5.85546875" style="1" customWidth="1"/>
    <col min="13013" max="13013" width="50.42578125" style="1" customWidth="1"/>
    <col min="13014" max="13014" width="16.42578125" style="1" customWidth="1"/>
    <col min="13015" max="13015" width="7.140625" style="1" customWidth="1"/>
    <col min="13016" max="13016" width="3.42578125" style="1" customWidth="1"/>
    <col min="13017" max="13017" width="18.5703125" style="1" customWidth="1"/>
    <col min="13018" max="13018" width="7.28515625" style="1" customWidth="1"/>
    <col min="13019" max="13019" width="2.28515625" style="1" customWidth="1"/>
    <col min="13020" max="13020" width="17.85546875" style="1" customWidth="1"/>
    <col min="13021" max="13021" width="5.140625" style="1" customWidth="1"/>
    <col min="13022" max="13023" width="1.85546875" style="1" customWidth="1"/>
    <col min="13024" max="13024" width="17.140625" style="1" bestFit="1" customWidth="1"/>
    <col min="13025" max="13025" width="2.85546875" style="1" customWidth="1"/>
    <col min="13026" max="13026" width="18.28515625" style="1" customWidth="1"/>
    <col min="13027" max="13027" width="3" style="1" customWidth="1"/>
    <col min="13028" max="13028" width="4.42578125" style="1" customWidth="1"/>
    <col min="13029" max="13029" width="12" style="1" customWidth="1"/>
    <col min="13030" max="13267" width="11.42578125" style="1"/>
    <col min="13268" max="13268" width="5.85546875" style="1" customWidth="1"/>
    <col min="13269" max="13269" width="50.42578125" style="1" customWidth="1"/>
    <col min="13270" max="13270" width="16.42578125" style="1" customWidth="1"/>
    <col min="13271" max="13271" width="7.140625" style="1" customWidth="1"/>
    <col min="13272" max="13272" width="3.42578125" style="1" customWidth="1"/>
    <col min="13273" max="13273" width="18.5703125" style="1" customWidth="1"/>
    <col min="13274" max="13274" width="7.28515625" style="1" customWidth="1"/>
    <col min="13275" max="13275" width="2.28515625" style="1" customWidth="1"/>
    <col min="13276" max="13276" width="17.85546875" style="1" customWidth="1"/>
    <col min="13277" max="13277" width="5.140625" style="1" customWidth="1"/>
    <col min="13278" max="13279" width="1.85546875" style="1" customWidth="1"/>
    <col min="13280" max="13280" width="17.140625" style="1" bestFit="1" customWidth="1"/>
    <col min="13281" max="13281" width="2.85546875" style="1" customWidth="1"/>
    <col min="13282" max="13282" width="18.28515625" style="1" customWidth="1"/>
    <col min="13283" max="13283" width="3" style="1" customWidth="1"/>
    <col min="13284" max="13284" width="4.42578125" style="1" customWidth="1"/>
    <col min="13285" max="13285" width="12" style="1" customWidth="1"/>
    <col min="13286" max="13523" width="11.42578125" style="1"/>
    <col min="13524" max="13524" width="5.85546875" style="1" customWidth="1"/>
    <col min="13525" max="13525" width="50.42578125" style="1" customWidth="1"/>
    <col min="13526" max="13526" width="16.42578125" style="1" customWidth="1"/>
    <col min="13527" max="13527" width="7.140625" style="1" customWidth="1"/>
    <col min="13528" max="13528" width="3.42578125" style="1" customWidth="1"/>
    <col min="13529" max="13529" width="18.5703125" style="1" customWidth="1"/>
    <col min="13530" max="13530" width="7.28515625" style="1" customWidth="1"/>
    <col min="13531" max="13531" width="2.28515625" style="1" customWidth="1"/>
    <col min="13532" max="13532" width="17.85546875" style="1" customWidth="1"/>
    <col min="13533" max="13533" width="5.140625" style="1" customWidth="1"/>
    <col min="13534" max="13535" width="1.85546875" style="1" customWidth="1"/>
    <col min="13536" max="13536" width="17.140625" style="1" bestFit="1" customWidth="1"/>
    <col min="13537" max="13537" width="2.85546875" style="1" customWidth="1"/>
    <col min="13538" max="13538" width="18.28515625" style="1" customWidth="1"/>
    <col min="13539" max="13539" width="3" style="1" customWidth="1"/>
    <col min="13540" max="13540" width="4.42578125" style="1" customWidth="1"/>
    <col min="13541" max="13541" width="12" style="1" customWidth="1"/>
    <col min="13542" max="13779" width="11.42578125" style="1"/>
    <col min="13780" max="13780" width="5.85546875" style="1" customWidth="1"/>
    <col min="13781" max="13781" width="50.42578125" style="1" customWidth="1"/>
    <col min="13782" max="13782" width="16.42578125" style="1" customWidth="1"/>
    <col min="13783" max="13783" width="7.140625" style="1" customWidth="1"/>
    <col min="13784" max="13784" width="3.42578125" style="1" customWidth="1"/>
    <col min="13785" max="13785" width="18.5703125" style="1" customWidth="1"/>
    <col min="13786" max="13786" width="7.28515625" style="1" customWidth="1"/>
    <col min="13787" max="13787" width="2.28515625" style="1" customWidth="1"/>
    <col min="13788" max="13788" width="17.85546875" style="1" customWidth="1"/>
    <col min="13789" max="13789" width="5.140625" style="1" customWidth="1"/>
    <col min="13790" max="13791" width="1.85546875" style="1" customWidth="1"/>
    <col min="13792" max="13792" width="17.140625" style="1" bestFit="1" customWidth="1"/>
    <col min="13793" max="13793" width="2.85546875" style="1" customWidth="1"/>
    <col min="13794" max="13794" width="18.28515625" style="1" customWidth="1"/>
    <col min="13795" max="13795" width="3" style="1" customWidth="1"/>
    <col min="13796" max="13796" width="4.42578125" style="1" customWidth="1"/>
    <col min="13797" max="13797" width="12" style="1" customWidth="1"/>
    <col min="13798" max="14035" width="11.42578125" style="1"/>
    <col min="14036" max="14036" width="5.85546875" style="1" customWidth="1"/>
    <col min="14037" max="14037" width="50.42578125" style="1" customWidth="1"/>
    <col min="14038" max="14038" width="16.42578125" style="1" customWidth="1"/>
    <col min="14039" max="14039" width="7.140625" style="1" customWidth="1"/>
    <col min="14040" max="14040" width="3.42578125" style="1" customWidth="1"/>
    <col min="14041" max="14041" width="18.5703125" style="1" customWidth="1"/>
    <col min="14042" max="14042" width="7.28515625" style="1" customWidth="1"/>
    <col min="14043" max="14043" width="2.28515625" style="1" customWidth="1"/>
    <col min="14044" max="14044" width="17.85546875" style="1" customWidth="1"/>
    <col min="14045" max="14045" width="5.140625" style="1" customWidth="1"/>
    <col min="14046" max="14047" width="1.85546875" style="1" customWidth="1"/>
    <col min="14048" max="14048" width="17.140625" style="1" bestFit="1" customWidth="1"/>
    <col min="14049" max="14049" width="2.85546875" style="1" customWidth="1"/>
    <col min="14050" max="14050" width="18.28515625" style="1" customWidth="1"/>
    <col min="14051" max="14051" width="3" style="1" customWidth="1"/>
    <col min="14052" max="14052" width="4.42578125" style="1" customWidth="1"/>
    <col min="14053" max="14053" width="12" style="1" customWidth="1"/>
    <col min="14054" max="14291" width="11.42578125" style="1"/>
    <col min="14292" max="14292" width="5.85546875" style="1" customWidth="1"/>
    <col min="14293" max="14293" width="50.42578125" style="1" customWidth="1"/>
    <col min="14294" max="14294" width="16.42578125" style="1" customWidth="1"/>
    <col min="14295" max="14295" width="7.140625" style="1" customWidth="1"/>
    <col min="14296" max="14296" width="3.42578125" style="1" customWidth="1"/>
    <col min="14297" max="14297" width="18.5703125" style="1" customWidth="1"/>
    <col min="14298" max="14298" width="7.28515625" style="1" customWidth="1"/>
    <col min="14299" max="14299" width="2.28515625" style="1" customWidth="1"/>
    <col min="14300" max="14300" width="17.85546875" style="1" customWidth="1"/>
    <col min="14301" max="14301" width="5.140625" style="1" customWidth="1"/>
    <col min="14302" max="14303" width="1.85546875" style="1" customWidth="1"/>
    <col min="14304" max="14304" width="17.140625" style="1" bestFit="1" customWidth="1"/>
    <col min="14305" max="14305" width="2.85546875" style="1" customWidth="1"/>
    <col min="14306" max="14306" width="18.28515625" style="1" customWidth="1"/>
    <col min="14307" max="14307" width="3" style="1" customWidth="1"/>
    <col min="14308" max="14308" width="4.42578125" style="1" customWidth="1"/>
    <col min="14309" max="14309" width="12" style="1" customWidth="1"/>
    <col min="14310" max="14547" width="11.42578125" style="1"/>
    <col min="14548" max="14548" width="5.85546875" style="1" customWidth="1"/>
    <col min="14549" max="14549" width="50.42578125" style="1" customWidth="1"/>
    <col min="14550" max="14550" width="16.42578125" style="1" customWidth="1"/>
    <col min="14551" max="14551" width="7.140625" style="1" customWidth="1"/>
    <col min="14552" max="14552" width="3.42578125" style="1" customWidth="1"/>
    <col min="14553" max="14553" width="18.5703125" style="1" customWidth="1"/>
    <col min="14554" max="14554" width="7.28515625" style="1" customWidth="1"/>
    <col min="14555" max="14555" width="2.28515625" style="1" customWidth="1"/>
    <col min="14556" max="14556" width="17.85546875" style="1" customWidth="1"/>
    <col min="14557" max="14557" width="5.140625" style="1" customWidth="1"/>
    <col min="14558" max="14559" width="1.85546875" style="1" customWidth="1"/>
    <col min="14560" max="14560" width="17.140625" style="1" bestFit="1" customWidth="1"/>
    <col min="14561" max="14561" width="2.85546875" style="1" customWidth="1"/>
    <col min="14562" max="14562" width="18.28515625" style="1" customWidth="1"/>
    <col min="14563" max="14563" width="3" style="1" customWidth="1"/>
    <col min="14564" max="14564" width="4.42578125" style="1" customWidth="1"/>
    <col min="14565" max="14565" width="12" style="1" customWidth="1"/>
    <col min="14566" max="14803" width="11.42578125" style="1"/>
    <col min="14804" max="14804" width="5.85546875" style="1" customWidth="1"/>
    <col min="14805" max="14805" width="50.42578125" style="1" customWidth="1"/>
    <col min="14806" max="14806" width="16.42578125" style="1" customWidth="1"/>
    <col min="14807" max="14807" width="7.140625" style="1" customWidth="1"/>
    <col min="14808" max="14808" width="3.42578125" style="1" customWidth="1"/>
    <col min="14809" max="14809" width="18.5703125" style="1" customWidth="1"/>
    <col min="14810" max="14810" width="7.28515625" style="1" customWidth="1"/>
    <col min="14811" max="14811" width="2.28515625" style="1" customWidth="1"/>
    <col min="14812" max="14812" width="17.85546875" style="1" customWidth="1"/>
    <col min="14813" max="14813" width="5.140625" style="1" customWidth="1"/>
    <col min="14814" max="14815" width="1.85546875" style="1" customWidth="1"/>
    <col min="14816" max="14816" width="17.140625" style="1" bestFit="1" customWidth="1"/>
    <col min="14817" max="14817" width="2.85546875" style="1" customWidth="1"/>
    <col min="14818" max="14818" width="18.28515625" style="1" customWidth="1"/>
    <col min="14819" max="14819" width="3" style="1" customWidth="1"/>
    <col min="14820" max="14820" width="4.42578125" style="1" customWidth="1"/>
    <col min="14821" max="14821" width="12" style="1" customWidth="1"/>
    <col min="14822" max="15059" width="11.42578125" style="1"/>
    <col min="15060" max="15060" width="5.85546875" style="1" customWidth="1"/>
    <col min="15061" max="15061" width="50.42578125" style="1" customWidth="1"/>
    <col min="15062" max="15062" width="16.42578125" style="1" customWidth="1"/>
    <col min="15063" max="15063" width="7.140625" style="1" customWidth="1"/>
    <col min="15064" max="15064" width="3.42578125" style="1" customWidth="1"/>
    <col min="15065" max="15065" width="18.5703125" style="1" customWidth="1"/>
    <col min="15066" max="15066" width="7.28515625" style="1" customWidth="1"/>
    <col min="15067" max="15067" width="2.28515625" style="1" customWidth="1"/>
    <col min="15068" max="15068" width="17.85546875" style="1" customWidth="1"/>
    <col min="15069" max="15069" width="5.140625" style="1" customWidth="1"/>
    <col min="15070" max="15071" width="1.85546875" style="1" customWidth="1"/>
    <col min="15072" max="15072" width="17.140625" style="1" bestFit="1" customWidth="1"/>
    <col min="15073" max="15073" width="2.85546875" style="1" customWidth="1"/>
    <col min="15074" max="15074" width="18.28515625" style="1" customWidth="1"/>
    <col min="15075" max="15075" width="3" style="1" customWidth="1"/>
    <col min="15076" max="15076" width="4.42578125" style="1" customWidth="1"/>
    <col min="15077" max="15077" width="12" style="1" customWidth="1"/>
    <col min="15078" max="15315" width="11.42578125" style="1"/>
    <col min="15316" max="15316" width="5.85546875" style="1" customWidth="1"/>
    <col min="15317" max="15317" width="50.42578125" style="1" customWidth="1"/>
    <col min="15318" max="15318" width="16.42578125" style="1" customWidth="1"/>
    <col min="15319" max="15319" width="7.140625" style="1" customWidth="1"/>
    <col min="15320" max="15320" width="3.42578125" style="1" customWidth="1"/>
    <col min="15321" max="15321" width="18.5703125" style="1" customWidth="1"/>
    <col min="15322" max="15322" width="7.28515625" style="1" customWidth="1"/>
    <col min="15323" max="15323" width="2.28515625" style="1" customWidth="1"/>
    <col min="15324" max="15324" width="17.85546875" style="1" customWidth="1"/>
    <col min="15325" max="15325" width="5.140625" style="1" customWidth="1"/>
    <col min="15326" max="15327" width="1.85546875" style="1" customWidth="1"/>
    <col min="15328" max="15328" width="17.140625" style="1" bestFit="1" customWidth="1"/>
    <col min="15329" max="15329" width="2.85546875" style="1" customWidth="1"/>
    <col min="15330" max="15330" width="18.28515625" style="1" customWidth="1"/>
    <col min="15331" max="15331" width="3" style="1" customWidth="1"/>
    <col min="15332" max="15332" width="4.42578125" style="1" customWidth="1"/>
    <col min="15333" max="15333" width="12" style="1" customWidth="1"/>
    <col min="15334" max="15571" width="11.42578125" style="1"/>
    <col min="15572" max="15572" width="5.85546875" style="1" customWidth="1"/>
    <col min="15573" max="15573" width="50.42578125" style="1" customWidth="1"/>
    <col min="15574" max="15574" width="16.42578125" style="1" customWidth="1"/>
    <col min="15575" max="15575" width="7.140625" style="1" customWidth="1"/>
    <col min="15576" max="15576" width="3.42578125" style="1" customWidth="1"/>
    <col min="15577" max="15577" width="18.5703125" style="1" customWidth="1"/>
    <col min="15578" max="15578" width="7.28515625" style="1" customWidth="1"/>
    <col min="15579" max="15579" width="2.28515625" style="1" customWidth="1"/>
    <col min="15580" max="15580" width="17.85546875" style="1" customWidth="1"/>
    <col min="15581" max="15581" width="5.140625" style="1" customWidth="1"/>
    <col min="15582" max="15583" width="1.85546875" style="1" customWidth="1"/>
    <col min="15584" max="15584" width="17.140625" style="1" bestFit="1" customWidth="1"/>
    <col min="15585" max="15585" width="2.85546875" style="1" customWidth="1"/>
    <col min="15586" max="15586" width="18.28515625" style="1" customWidth="1"/>
    <col min="15587" max="15587" width="3" style="1" customWidth="1"/>
    <col min="15588" max="15588" width="4.42578125" style="1" customWidth="1"/>
    <col min="15589" max="15589" width="12" style="1" customWidth="1"/>
    <col min="15590" max="15827" width="11.42578125" style="1"/>
    <col min="15828" max="15828" width="5.85546875" style="1" customWidth="1"/>
    <col min="15829" max="15829" width="50.42578125" style="1" customWidth="1"/>
    <col min="15830" max="15830" width="16.42578125" style="1" customWidth="1"/>
    <col min="15831" max="15831" width="7.140625" style="1" customWidth="1"/>
    <col min="15832" max="15832" width="3.42578125" style="1" customWidth="1"/>
    <col min="15833" max="15833" width="18.5703125" style="1" customWidth="1"/>
    <col min="15834" max="15834" width="7.28515625" style="1" customWidth="1"/>
    <col min="15835" max="15835" width="2.28515625" style="1" customWidth="1"/>
    <col min="15836" max="15836" width="17.85546875" style="1" customWidth="1"/>
    <col min="15837" max="15837" width="5.140625" style="1" customWidth="1"/>
    <col min="15838" max="15839" width="1.85546875" style="1" customWidth="1"/>
    <col min="15840" max="15840" width="17.140625" style="1" bestFit="1" customWidth="1"/>
    <col min="15841" max="15841" width="2.85546875" style="1" customWidth="1"/>
    <col min="15842" max="15842" width="18.28515625" style="1" customWidth="1"/>
    <col min="15843" max="15843" width="3" style="1" customWidth="1"/>
    <col min="15844" max="15844" width="4.42578125" style="1" customWidth="1"/>
    <col min="15845" max="15845" width="12" style="1" customWidth="1"/>
    <col min="15846" max="16083" width="11.42578125" style="1"/>
    <col min="16084" max="16084" width="5.85546875" style="1" customWidth="1"/>
    <col min="16085" max="16085" width="50.42578125" style="1" customWidth="1"/>
    <col min="16086" max="16086" width="16.42578125" style="1" customWidth="1"/>
    <col min="16087" max="16087" width="7.140625" style="1" customWidth="1"/>
    <col min="16088" max="16088" width="3.42578125" style="1" customWidth="1"/>
    <col min="16089" max="16089" width="18.5703125" style="1" customWidth="1"/>
    <col min="16090" max="16090" width="7.28515625" style="1" customWidth="1"/>
    <col min="16091" max="16091" width="2.28515625" style="1" customWidth="1"/>
    <col min="16092" max="16092" width="17.85546875" style="1" customWidth="1"/>
    <col min="16093" max="16093" width="5.140625" style="1" customWidth="1"/>
    <col min="16094" max="16095" width="1.85546875" style="1" customWidth="1"/>
    <col min="16096" max="16096" width="17.140625" style="1" bestFit="1" customWidth="1"/>
    <col min="16097" max="16097" width="2.85546875" style="1" customWidth="1"/>
    <col min="16098" max="16098" width="18.28515625" style="1" customWidth="1"/>
    <col min="16099" max="16099" width="3" style="1" customWidth="1"/>
    <col min="16100" max="16100" width="4.42578125" style="1" customWidth="1"/>
    <col min="16101" max="16101" width="12" style="1" customWidth="1"/>
    <col min="16102" max="16384" width="11.42578125" style="1"/>
  </cols>
  <sheetData>
    <row r="1" spans="1:5" x14ac:dyDescent="0.25">
      <c r="B1"/>
    </row>
    <row r="2" spans="1:5" x14ac:dyDescent="0.25">
      <c r="D2" s="2"/>
    </row>
    <row r="4" spans="1:5" ht="18" x14ac:dyDescent="0.25">
      <c r="A4" s="3" t="s">
        <v>0</v>
      </c>
    </row>
    <row r="5" spans="1:5" ht="18.75" thickBot="1" x14ac:dyDescent="0.3">
      <c r="A5" s="3"/>
    </row>
    <row r="6" spans="1:5" ht="17.25" customHeight="1" x14ac:dyDescent="0.25">
      <c r="A6" s="25" t="s">
        <v>1</v>
      </c>
      <c r="B6" s="26"/>
      <c r="C6" s="4" t="s">
        <v>2</v>
      </c>
      <c r="D6" s="4" t="s">
        <v>3</v>
      </c>
    </row>
    <row r="7" spans="1:5" x14ac:dyDescent="0.25">
      <c r="A7" s="5" t="s">
        <v>4</v>
      </c>
      <c r="B7" s="6"/>
      <c r="C7" s="7">
        <f>+C8+C12+C17</f>
        <v>579786.46</v>
      </c>
      <c r="D7" s="7">
        <f>+D8+D12+D17</f>
        <v>578918.85000000009</v>
      </c>
      <c r="E7" s="8"/>
    </row>
    <row r="8" spans="1:5" x14ac:dyDescent="0.25">
      <c r="A8" s="17" t="s">
        <v>5</v>
      </c>
      <c r="B8" s="18"/>
      <c r="C8" s="9">
        <f t="shared" ref="C8" si="0">+C9+C10+C11</f>
        <v>141000</v>
      </c>
      <c r="D8" s="9">
        <f>+D9+D10+D11</f>
        <v>185142.25</v>
      </c>
      <c r="E8" s="8"/>
    </row>
    <row r="9" spans="1:5" ht="18" customHeight="1" x14ac:dyDescent="0.25">
      <c r="A9" s="21" t="s">
        <v>6</v>
      </c>
      <c r="B9" s="24"/>
      <c r="C9" s="10">
        <f>+'[5]Seguiment press'!C8</f>
        <v>14000</v>
      </c>
      <c r="D9" s="10">
        <f>+'[5]Seguiment press'!E8</f>
        <v>15667.25</v>
      </c>
      <c r="E9" s="8"/>
    </row>
    <row r="10" spans="1:5" x14ac:dyDescent="0.25">
      <c r="A10" s="21" t="s">
        <v>7</v>
      </c>
      <c r="B10" s="24"/>
      <c r="C10" s="10">
        <f>+'[5]Seguiment press'!C9</f>
        <v>112000</v>
      </c>
      <c r="D10" s="10">
        <f>+'[5]Seguiment press'!E9</f>
        <v>145175</v>
      </c>
      <c r="E10" s="8"/>
    </row>
    <row r="11" spans="1:5" ht="18" customHeight="1" x14ac:dyDescent="0.25">
      <c r="A11" s="21" t="s">
        <v>8</v>
      </c>
      <c r="B11" s="24"/>
      <c r="C11" s="10">
        <f>+'[5]Seguiment press'!C10</f>
        <v>15000</v>
      </c>
      <c r="D11" s="10">
        <f>+'[5]Seguiment press'!E10</f>
        <v>24300</v>
      </c>
      <c r="E11" s="8"/>
    </row>
    <row r="12" spans="1:5" x14ac:dyDescent="0.25">
      <c r="A12" s="17" t="s">
        <v>9</v>
      </c>
      <c r="B12" s="18"/>
      <c r="C12" s="11">
        <f>+C13+C14+C15+C16</f>
        <v>438786.45999999996</v>
      </c>
      <c r="D12" s="11">
        <f>+D13+D14+D15+D16</f>
        <v>434919.33</v>
      </c>
      <c r="E12" s="8"/>
    </row>
    <row r="13" spans="1:5" ht="18" customHeight="1" x14ac:dyDescent="0.25">
      <c r="A13" s="21" t="s">
        <v>10</v>
      </c>
      <c r="B13" s="24"/>
      <c r="C13" s="12">
        <f>+'[5]Seguiment press'!C12</f>
        <v>275314.07</v>
      </c>
      <c r="D13" s="12">
        <f>+'[5]Seguiment press'!E12</f>
        <v>275314.07</v>
      </c>
      <c r="E13" s="8"/>
    </row>
    <row r="14" spans="1:5" x14ac:dyDescent="0.25">
      <c r="A14" s="21" t="s">
        <v>11</v>
      </c>
      <c r="B14" s="24"/>
      <c r="C14" s="12">
        <f>+'[5]Seguiment press'!C13</f>
        <v>63047.37</v>
      </c>
      <c r="D14" s="12">
        <f>+'[5]Seguiment press'!E13</f>
        <v>40798.5</v>
      </c>
      <c r="E14" s="8"/>
    </row>
    <row r="15" spans="1:5" x14ac:dyDescent="0.25">
      <c r="A15" s="21" t="s">
        <v>12</v>
      </c>
      <c r="B15" s="24"/>
      <c r="C15" s="12">
        <f>+'[5]Seguiment press'!C14</f>
        <v>100425.01999999999</v>
      </c>
      <c r="D15" s="12">
        <f>+'[5]Seguiment press'!E14</f>
        <v>118661.75999999999</v>
      </c>
      <c r="E15" s="8"/>
    </row>
    <row r="16" spans="1:5" x14ac:dyDescent="0.25">
      <c r="A16" s="21" t="s">
        <v>13</v>
      </c>
      <c r="B16" s="24"/>
      <c r="C16" s="12">
        <f>+'[5]Seguiment press'!C16</f>
        <v>0</v>
      </c>
      <c r="D16" s="12">
        <f>+'[5]Seguiment press'!E15</f>
        <v>145</v>
      </c>
      <c r="E16" s="8"/>
    </row>
    <row r="17" spans="1:5" x14ac:dyDescent="0.25">
      <c r="A17" s="17" t="s">
        <v>14</v>
      </c>
      <c r="B17" s="18"/>
      <c r="C17" s="11">
        <f>+C18+C19</f>
        <v>0</v>
      </c>
      <c r="D17" s="9">
        <f>+D18+D19+D20+D21</f>
        <v>-41142.729999999996</v>
      </c>
      <c r="E17" s="8"/>
    </row>
    <row r="18" spans="1:5" x14ac:dyDescent="0.25">
      <c r="A18" s="21" t="s">
        <v>15</v>
      </c>
      <c r="B18" s="24"/>
      <c r="C18" s="12">
        <f>+'[5]Seguiment press'!C17</f>
        <v>0</v>
      </c>
      <c r="D18" s="10">
        <v>-35598.53</v>
      </c>
      <c r="E18" s="8"/>
    </row>
    <row r="19" spans="1:5" x14ac:dyDescent="0.25">
      <c r="A19" s="21" t="s">
        <v>16</v>
      </c>
      <c r="B19" s="24"/>
      <c r="C19" s="11"/>
      <c r="D19" s="10">
        <f>-1090.6-1600</f>
        <v>-2690.6</v>
      </c>
      <c r="E19" s="8"/>
    </row>
    <row r="20" spans="1:5" x14ac:dyDescent="0.25">
      <c r="A20" s="21" t="s">
        <v>17</v>
      </c>
      <c r="B20" s="24"/>
      <c r="C20" s="11"/>
      <c r="D20" s="10">
        <v>-2053.6</v>
      </c>
      <c r="E20" s="8"/>
    </row>
    <row r="21" spans="1:5" x14ac:dyDescent="0.25">
      <c r="A21" s="21" t="s">
        <v>18</v>
      </c>
      <c r="B21" s="24"/>
      <c r="C21" s="11"/>
      <c r="D21" s="10">
        <v>-800</v>
      </c>
      <c r="E21" s="8"/>
    </row>
    <row r="22" spans="1:5" ht="27" customHeight="1" x14ac:dyDescent="0.25">
      <c r="A22" s="17" t="s">
        <v>19</v>
      </c>
      <c r="B22" s="18"/>
      <c r="C22" s="9">
        <v>0</v>
      </c>
      <c r="D22" s="9">
        <v>0</v>
      </c>
      <c r="E22" s="8"/>
    </row>
    <row r="23" spans="1:5" ht="18" customHeight="1" x14ac:dyDescent="0.25">
      <c r="A23" s="17" t="s">
        <v>20</v>
      </c>
      <c r="B23" s="18"/>
      <c r="C23" s="9">
        <v>0</v>
      </c>
      <c r="D23" s="9">
        <v>0</v>
      </c>
      <c r="E23" s="8"/>
    </row>
    <row r="24" spans="1:5" ht="18" customHeight="1" x14ac:dyDescent="0.25">
      <c r="A24" s="17" t="s">
        <v>21</v>
      </c>
      <c r="B24" s="18"/>
      <c r="C24" s="9">
        <v>0</v>
      </c>
      <c r="D24" s="9">
        <v>0</v>
      </c>
      <c r="E24" s="8"/>
    </row>
    <row r="25" spans="1:5" ht="15.75" customHeight="1" x14ac:dyDescent="0.25">
      <c r="A25" s="17" t="s">
        <v>22</v>
      </c>
      <c r="B25" s="18"/>
      <c r="C25" s="9">
        <f t="shared" ref="C25" si="1">+C26+C27</f>
        <v>-124943.19</v>
      </c>
      <c r="D25" s="9">
        <f>+D26+D27</f>
        <v>-124525.29</v>
      </c>
      <c r="E25" s="8"/>
    </row>
    <row r="26" spans="1:5" ht="15.75" customHeight="1" x14ac:dyDescent="0.25">
      <c r="A26" s="21" t="s">
        <v>23</v>
      </c>
      <c r="B26" s="23"/>
      <c r="C26" s="10">
        <f>+'[5]Seguiment press'!C19</f>
        <v>-9185</v>
      </c>
      <c r="D26" s="10">
        <f>+'[5]Seguiment press'!E19</f>
        <v>-2561.67</v>
      </c>
      <c r="E26" s="8"/>
    </row>
    <row r="27" spans="1:5" ht="15.75" customHeight="1" x14ac:dyDescent="0.25">
      <c r="A27" s="21" t="s">
        <v>24</v>
      </c>
      <c r="B27" s="24"/>
      <c r="C27" s="10">
        <f>+'[5]Seguiment press'!C20</f>
        <v>-115758.19</v>
      </c>
      <c r="D27" s="10">
        <f>+'[5]Seguiment press'!E20</f>
        <v>-121963.62</v>
      </c>
      <c r="E27" s="8"/>
    </row>
    <row r="28" spans="1:5" ht="15.75" customHeight="1" x14ac:dyDescent="0.25">
      <c r="A28" s="17" t="s">
        <v>25</v>
      </c>
      <c r="B28" s="18"/>
      <c r="C28" s="9">
        <v>0</v>
      </c>
      <c r="D28" s="9">
        <v>0</v>
      </c>
      <c r="E28" s="8"/>
    </row>
    <row r="29" spans="1:5" ht="15.75" customHeight="1" x14ac:dyDescent="0.25">
      <c r="A29" s="17" t="s">
        <v>26</v>
      </c>
      <c r="B29" s="18"/>
      <c r="C29" s="9">
        <f t="shared" ref="C29" si="2">+C30+C31</f>
        <v>-410612.04</v>
      </c>
      <c r="D29" s="9">
        <f>+D30+D31</f>
        <v>-397330.06999999995</v>
      </c>
      <c r="E29" s="8"/>
    </row>
    <row r="30" spans="1:5" x14ac:dyDescent="0.25">
      <c r="A30" s="21" t="s">
        <v>27</v>
      </c>
      <c r="B30" s="22"/>
      <c r="C30" s="10">
        <f>+'[5]Seguiment press'!C23</f>
        <v>-313340.08999999997</v>
      </c>
      <c r="D30" s="10">
        <f>+'[5]Seguiment press'!E23</f>
        <v>-300822.04999999993</v>
      </c>
      <c r="E30" s="8"/>
    </row>
    <row r="31" spans="1:5" x14ac:dyDescent="0.25">
      <c r="A31" s="21" t="s">
        <v>28</v>
      </c>
      <c r="B31" s="22"/>
      <c r="C31" s="10">
        <f>+'[5]Seguiment press'!C24</f>
        <v>-97271.95</v>
      </c>
      <c r="D31" s="10">
        <f>+'[5]Seguiment press'!E24</f>
        <v>-96508.02</v>
      </c>
      <c r="E31" s="8"/>
    </row>
    <row r="32" spans="1:5" ht="15.75" customHeight="1" x14ac:dyDescent="0.25">
      <c r="A32" s="17" t="s">
        <v>29</v>
      </c>
      <c r="B32" s="18"/>
      <c r="C32" s="9">
        <f>+C33+C43+C44</f>
        <v>-44017.82</v>
      </c>
      <c r="D32" s="9">
        <f>+D33+D43+D44</f>
        <v>-41972.385599999994</v>
      </c>
      <c r="E32" s="8"/>
    </row>
    <row r="33" spans="1:5" x14ac:dyDescent="0.25">
      <c r="A33" s="21" t="s">
        <v>30</v>
      </c>
      <c r="B33" s="22"/>
      <c r="C33" s="10">
        <f t="shared" ref="C33" si="3">+C34+C35+C36+C37+C38+C39+C40+C41+C42</f>
        <v>-44017.82</v>
      </c>
      <c r="D33" s="10">
        <f>+D34+D35+D36+D37+D38+D39+D40+D41+D42</f>
        <v>-26577.885599999998</v>
      </c>
      <c r="E33" s="8"/>
    </row>
    <row r="34" spans="1:5" ht="16.5" customHeight="1" x14ac:dyDescent="0.25">
      <c r="A34" s="21" t="s">
        <v>31</v>
      </c>
      <c r="B34" s="22"/>
      <c r="C34" s="10">
        <f>+'[5]Seguiment press'!C30</f>
        <v>-2475</v>
      </c>
      <c r="D34" s="10">
        <f>+'[5]Seguiment press'!E30</f>
        <v>0</v>
      </c>
      <c r="E34" s="8"/>
    </row>
    <row r="35" spans="1:5" x14ac:dyDescent="0.25">
      <c r="A35" s="21" t="s">
        <v>32</v>
      </c>
      <c r="B35" s="22"/>
      <c r="C35" s="10">
        <f>+'[5]Seguiment press'!C31</f>
        <v>0</v>
      </c>
      <c r="D35" s="10">
        <f>+'[5]Seguiment press'!E31</f>
        <v>0</v>
      </c>
      <c r="E35" s="8"/>
    </row>
    <row r="36" spans="1:5" ht="17.25" customHeight="1" x14ac:dyDescent="0.25">
      <c r="A36" s="21" t="s">
        <v>33</v>
      </c>
      <c r="B36" s="22"/>
      <c r="C36" s="10">
        <f>+'[5]Seguiment press'!C32</f>
        <v>-17821.240000000002</v>
      </c>
      <c r="D36" s="10">
        <f>+'[5]Seguiment press'!E32</f>
        <v>-8970.714899999999</v>
      </c>
      <c r="E36" s="8"/>
    </row>
    <row r="37" spans="1:5" x14ac:dyDescent="0.25">
      <c r="A37" s="21" t="s">
        <v>34</v>
      </c>
      <c r="B37" s="22"/>
      <c r="C37" s="10">
        <f>+'[5]Seguiment press'!C33</f>
        <v>-600</v>
      </c>
      <c r="D37" s="10">
        <f>+'[5]Seguiment press'!E33</f>
        <v>0</v>
      </c>
      <c r="E37" s="8"/>
    </row>
    <row r="38" spans="1:5" x14ac:dyDescent="0.25">
      <c r="A38" s="21" t="s">
        <v>35</v>
      </c>
      <c r="B38" s="22"/>
      <c r="C38" s="10">
        <f>+'[5]Seguiment press'!C34</f>
        <v>-2050</v>
      </c>
      <c r="D38" s="10">
        <f>+'[5]Seguiment press'!E34</f>
        <v>-1309.1399999999999</v>
      </c>
      <c r="E38" s="8"/>
    </row>
    <row r="39" spans="1:5" x14ac:dyDescent="0.25">
      <c r="A39" s="21" t="s">
        <v>36</v>
      </c>
      <c r="B39" s="22"/>
      <c r="C39" s="10">
        <f>+'[5]Seguiment press'!C35</f>
        <v>-650</v>
      </c>
      <c r="D39" s="10">
        <f>+'[5]Seguiment press'!E35</f>
        <v>-477.28999999999996</v>
      </c>
      <c r="E39" s="8"/>
    </row>
    <row r="40" spans="1:5" ht="17.25" customHeight="1" x14ac:dyDescent="0.25">
      <c r="A40" s="21" t="s">
        <v>37</v>
      </c>
      <c r="B40" s="22"/>
      <c r="C40" s="10">
        <f>+'[5]Seguiment press'!C36</f>
        <v>-8763.58</v>
      </c>
      <c r="D40" s="10">
        <f>+'[5]Seguiment press'!E36</f>
        <v>-10957.130799999999</v>
      </c>
      <c r="E40" s="8"/>
    </row>
    <row r="41" spans="1:5" hidden="1" x14ac:dyDescent="0.25">
      <c r="A41" s="21" t="s">
        <v>38</v>
      </c>
      <c r="B41" s="22"/>
      <c r="C41" s="10">
        <f>+'[5]Seguiment press'!C37</f>
        <v>0</v>
      </c>
      <c r="D41" s="10">
        <f>+'[5]Seguiment press'!E37</f>
        <v>0</v>
      </c>
      <c r="E41" s="8"/>
    </row>
    <row r="42" spans="1:5" ht="18" customHeight="1" x14ac:dyDescent="0.25">
      <c r="A42" s="21" t="s">
        <v>39</v>
      </c>
      <c r="B42" s="22"/>
      <c r="C42" s="10">
        <f>+'[5]Seguiment press'!C38</f>
        <v>-11658</v>
      </c>
      <c r="D42" s="10">
        <f>+'[5]Seguiment press'!E38</f>
        <v>-4863.6098999999995</v>
      </c>
      <c r="E42" s="8"/>
    </row>
    <row r="43" spans="1:5" ht="32.25" customHeight="1" x14ac:dyDescent="0.25">
      <c r="A43" s="21" t="s">
        <v>40</v>
      </c>
      <c r="B43" s="22"/>
      <c r="C43" s="10"/>
      <c r="D43" s="10">
        <v>-15394.5</v>
      </c>
      <c r="E43" s="8"/>
    </row>
    <row r="44" spans="1:5" x14ac:dyDescent="0.25">
      <c r="A44" s="21" t="s">
        <v>41</v>
      </c>
      <c r="B44" s="22"/>
      <c r="C44" s="10"/>
      <c r="D44" s="10"/>
      <c r="E44" s="8"/>
    </row>
    <row r="45" spans="1:5" x14ac:dyDescent="0.25">
      <c r="A45" s="17" t="s">
        <v>42</v>
      </c>
      <c r="B45" s="18"/>
      <c r="C45" s="9">
        <f>+'[5]Seguiment press'!C42</f>
        <v>-155.21</v>
      </c>
      <c r="D45" s="9">
        <f>+'[5]Seguiment press'!E42</f>
        <v>-621.49</v>
      </c>
      <c r="E45" s="8"/>
    </row>
    <row r="46" spans="1:5" x14ac:dyDescent="0.25">
      <c r="A46" s="17" t="s">
        <v>43</v>
      </c>
      <c r="B46" s="18"/>
      <c r="C46" s="9">
        <f>+'[5]Seguiment press'!C43</f>
        <v>141.80000000000001</v>
      </c>
      <c r="D46" s="9">
        <f>+'[5]Seguiment press'!E43</f>
        <v>315.57</v>
      </c>
      <c r="E46" s="8"/>
    </row>
    <row r="47" spans="1:5" x14ac:dyDescent="0.25">
      <c r="A47" s="17" t="s">
        <v>44</v>
      </c>
      <c r="B47" s="18"/>
      <c r="C47" s="9">
        <v>0</v>
      </c>
      <c r="D47" s="9">
        <v>0</v>
      </c>
      <c r="E47" s="8"/>
    </row>
    <row r="48" spans="1:5" ht="15.75" customHeight="1" x14ac:dyDescent="0.25">
      <c r="A48" s="17" t="s">
        <v>45</v>
      </c>
      <c r="B48" s="18"/>
      <c r="C48" s="9">
        <f>+'[5]Seguiment press'!C44</f>
        <v>0</v>
      </c>
      <c r="D48" s="9">
        <v>0</v>
      </c>
      <c r="E48" s="8"/>
    </row>
    <row r="49" spans="1:5" x14ac:dyDescent="0.25">
      <c r="A49" s="17" t="s">
        <v>46</v>
      </c>
      <c r="B49" s="18"/>
      <c r="C49" s="9">
        <v>0</v>
      </c>
      <c r="D49" s="9">
        <f>+'[5]Seguiment press'!E44</f>
        <v>-655.21</v>
      </c>
      <c r="E49" s="8"/>
    </row>
    <row r="50" spans="1:5" x14ac:dyDescent="0.25">
      <c r="A50" s="15" t="s">
        <v>47</v>
      </c>
      <c r="B50" s="16"/>
      <c r="C50" s="13">
        <f>+C7+C22+C25+C28+C29+C32+C45+C46</f>
        <v>199.99999999998167</v>
      </c>
      <c r="D50" s="13">
        <f>+D7+D22+D25+D28+D29+D32+D45+D46+D49+D24+D23+D48+D47</f>
        <v>14129.97440000017</v>
      </c>
      <c r="E50" s="8"/>
    </row>
    <row r="51" spans="1:5" x14ac:dyDescent="0.25">
      <c r="A51" s="17" t="s">
        <v>48</v>
      </c>
      <c r="B51" s="18"/>
      <c r="C51" s="9">
        <v>0</v>
      </c>
      <c r="D51" s="9"/>
      <c r="E51" s="8"/>
    </row>
    <row r="52" spans="1:5" x14ac:dyDescent="0.25">
      <c r="A52" s="17" t="s">
        <v>49</v>
      </c>
      <c r="B52" s="18"/>
      <c r="C52" s="9">
        <v>-200</v>
      </c>
      <c r="D52" s="9">
        <f>+'[5]Seguiment press'!E47</f>
        <v>-0.95</v>
      </c>
      <c r="E52" s="8"/>
    </row>
    <row r="53" spans="1:5" x14ac:dyDescent="0.25">
      <c r="A53" s="15" t="s">
        <v>50</v>
      </c>
      <c r="B53" s="16"/>
      <c r="C53" s="13">
        <f>+C51+C52</f>
        <v>-200</v>
      </c>
      <c r="D53" s="13">
        <f>+D51+D52</f>
        <v>-0.95</v>
      </c>
      <c r="E53" s="8"/>
    </row>
    <row r="54" spans="1:5" x14ac:dyDescent="0.25">
      <c r="A54" s="15" t="s">
        <v>51</v>
      </c>
      <c r="B54" s="16"/>
      <c r="C54" s="13">
        <v>7.2759576141834259E-12</v>
      </c>
      <c r="D54" s="13">
        <v>7.2759576141834259E-12</v>
      </c>
      <c r="E54" s="8"/>
    </row>
    <row r="55" spans="1:5" x14ac:dyDescent="0.25">
      <c r="A55" s="17" t="s">
        <v>52</v>
      </c>
      <c r="B55" s="18"/>
      <c r="C55" s="9">
        <v>0</v>
      </c>
      <c r="D55" s="9">
        <v>0</v>
      </c>
      <c r="E55" s="8"/>
    </row>
    <row r="56" spans="1:5" ht="16.5" thickBot="1" x14ac:dyDescent="0.3">
      <c r="A56" s="19" t="s">
        <v>53</v>
      </c>
      <c r="B56" s="20"/>
      <c r="C56" s="14">
        <f>+C50+C53</f>
        <v>-1.8332002582610585E-11</v>
      </c>
      <c r="D56" s="14">
        <f>+D50+D53</f>
        <v>14129.024400000169</v>
      </c>
      <c r="E56" s="8"/>
    </row>
    <row r="57" spans="1:5" ht="21" customHeight="1" x14ac:dyDescent="0.25"/>
    <row r="58" spans="1:5" x14ac:dyDescent="0.25">
      <c r="D58" s="2"/>
    </row>
  </sheetData>
  <sheetProtection selectLockedCells="1" selectUnlockedCells="1"/>
  <mergeCells count="50">
    <mergeCell ref="A12:B12"/>
    <mergeCell ref="A6:B6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7:B47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4:B54"/>
    <mergeCell ref="A55:B55"/>
    <mergeCell ref="A56:B56"/>
    <mergeCell ref="A48:B48"/>
    <mergeCell ref="A49:B49"/>
    <mergeCell ref="A50:B50"/>
    <mergeCell ref="A51:B51"/>
    <mergeCell ref="A52:B52"/>
    <mergeCell ref="A53:B53"/>
  </mergeCells>
  <pageMargins left="0.43307086614173229" right="0.23622047244094491" top="0.59055118110236227" bottom="0.74803149606299213" header="0" footer="0.31496062992125984"/>
  <pageSetup paperSize="9" scale="79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r:id="rId5">
            <anchor moveWithCells="1" sizeWithCells="1">
              <from>
                <xdr:col>0</xdr:col>
                <xdr:colOff>171450</xdr:colOff>
                <xdr:row>0</xdr:row>
                <xdr:rowOff>57150</xdr:rowOff>
              </from>
              <to>
                <xdr:col>1</xdr:col>
                <xdr:colOff>1752600</xdr:colOff>
                <xdr:row>2</xdr:row>
                <xdr:rowOff>47625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Pressupost 2021-liquidat</vt:lpstr>
      <vt:lpstr>'Pressupost 2021-liquidat'!Área_de_impresión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dcterms:created xsi:type="dcterms:W3CDTF">2022-05-04T10:54:16Z</dcterms:created>
  <dcterms:modified xsi:type="dcterms:W3CDTF">2022-05-04T11:44:22Z</dcterms:modified>
</cp:coreProperties>
</file>