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1_11_26 Documentació per transparència\"/>
    </mc:Choice>
  </mc:AlternateContent>
  <xr:revisionPtr revIDLastSave="0" documentId="8_{BEECE771-DA4A-41C9-9D6F-B58CA720A666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2021'!$A$1:$D$45</definedName>
    <definedName name="CCAA" localSheetId="0">[3]CCAA!#REF!</definedName>
    <definedName name="CCAA">[3]CCAA!#REF!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[4]CCAA!#REF!</definedName>
    <definedName name="iii" localSheetId="0">[5]SALDOS!$A$46</definedName>
    <definedName name="iii">[5]SALDOS!$A$46</definedName>
    <definedName name="MATERIALIDAD" localSheetId="0">NA()</definedName>
    <definedName name="MATERIALIDAD">#REF!</definedName>
    <definedName name="O_22" localSheetId="0">[3]CCAA!#REF!</definedName>
    <definedName name="O_22">[3]CCAA!#REF!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[6]CCAA!$A$96</definedName>
    <definedName name="RATIOS">[6]CCAA!$A$96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2" i="1"/>
  <c r="C13" i="1"/>
  <c r="C14" i="1"/>
  <c r="C16" i="1"/>
  <c r="C17" i="1"/>
  <c r="C19" i="1"/>
  <c r="C20" i="1"/>
  <c r="C21" i="1"/>
  <c r="C25" i="1"/>
  <c r="C26" i="1"/>
  <c r="C27" i="1"/>
  <c r="C28" i="1"/>
  <c r="C29" i="1"/>
  <c r="C30" i="1"/>
  <c r="C31" i="1"/>
  <c r="C33" i="1"/>
  <c r="C34" i="1"/>
  <c r="C41" i="1"/>
  <c r="C11" i="1" l="1"/>
  <c r="C15" i="1"/>
  <c r="C7" i="1"/>
  <c r="C24" i="1"/>
  <c r="C23" i="1" l="1"/>
  <c r="C6" i="1"/>
  <c r="D7" i="1" s="1"/>
  <c r="C39" i="1" l="1"/>
  <c r="D11" i="1"/>
  <c r="C42" i="1" l="1"/>
</calcChain>
</file>

<file path=xl/sharedStrings.xml><?xml version="1.0" encoding="utf-8"?>
<sst xmlns="http://schemas.openxmlformats.org/spreadsheetml/2006/main" count="42" uniqueCount="42">
  <si>
    <t>IV) RESULTAT DE L'EXERCICI (III+19)</t>
  </si>
  <si>
    <t>19.IMPOSTOS SOBRE BENEFICIS</t>
  </si>
  <si>
    <t>III) RESULTAT ABANS D'IMPOSTOS (I+II)</t>
  </si>
  <si>
    <t>II) RESULTAT FINANCER</t>
  </si>
  <si>
    <t>15.DESPESES FINANCERES</t>
  </si>
  <si>
    <t>14.INGRESSOS FINANCERS</t>
  </si>
  <si>
    <t>I) RESULTAT D'EXPLOTACIÓ</t>
  </si>
  <si>
    <t>13. ALTRES RESULTATS</t>
  </si>
  <si>
    <t>10. SUBVENCIONS, DONACIONS I LLEGATS TRASPASSTS AL RESULTAT</t>
  </si>
  <si>
    <t>9.AMORTITZACIÓ DE L'IMMOBILITZAT</t>
  </si>
  <si>
    <t>c) Pèrdues, deteriorament ivariació de proveïdors</t>
  </si>
  <si>
    <t>b) Tributs</t>
  </si>
  <si>
    <t xml:space="preserve">       a10) Altres serveis</t>
  </si>
  <si>
    <t xml:space="preserve">       a9) Subministraments</t>
  </si>
  <si>
    <t xml:space="preserve">       a8) Publicitat</t>
  </si>
  <si>
    <t xml:space="preserve">       a7) Serveis bancaris</t>
  </si>
  <si>
    <t xml:space="preserve">       a6) Primes d'assegurances</t>
  </si>
  <si>
    <t xml:space="preserve">       a5) Transports</t>
  </si>
  <si>
    <t xml:space="preserve">       a4) Serveis professionals </t>
  </si>
  <si>
    <t xml:space="preserve">       a3) Reparacions i conservació</t>
  </si>
  <si>
    <t xml:space="preserve">       a2) Arrendaments i cànons</t>
  </si>
  <si>
    <t xml:space="preserve">    a) Serveis exteriors</t>
  </si>
  <si>
    <t>8.ALTRES DESPESES D'EXPLOTACIÓ</t>
  </si>
  <si>
    <t xml:space="preserve">    c) Indemnitzacions</t>
  </si>
  <si>
    <t xml:space="preserve">    b)Càrregues socials</t>
  </si>
  <si>
    <t xml:space="preserve">    a) Sous, salaris i assimilats</t>
  </si>
  <si>
    <t>7.DESPESES DE PERSONAL</t>
  </si>
  <si>
    <t>6.ALTRES INGRESSOS DE LES ACTIVITATS</t>
  </si>
  <si>
    <t xml:space="preserve">    b) Docència</t>
  </si>
  <si>
    <t xml:space="preserve">    a) Compres materials</t>
  </si>
  <si>
    <t>4.APROVISIONAMENTS</t>
  </si>
  <si>
    <t>d.4) SEFED. Formació amb compromís de contractació</t>
  </si>
  <si>
    <t>d.3) FOAP</t>
  </si>
  <si>
    <t xml:space="preserve">d.1) Finançament Municipal </t>
  </si>
  <si>
    <t xml:space="preserve">    d)Subvencions, donacions i altres ingressos</t>
  </si>
  <si>
    <t>a.3) Consultoria</t>
  </si>
  <si>
    <t>a.2) Formació a mida</t>
  </si>
  <si>
    <t>a.1) Formació de perfeccionament</t>
  </si>
  <si>
    <t xml:space="preserve">    a)Vendes i prestacions de serveis</t>
  </si>
  <si>
    <t>1.INGRESSOS PER LES ACTIVITATS</t>
  </si>
  <si>
    <t xml:space="preserve"> PRESSUPOST 2021</t>
  </si>
  <si>
    <t>FUNDACIÓ IMFE MAS CARANDELL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</si>
</sst>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wrapText="1"/>
    </xf>
    <xf numFmtId="10" fontId="7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10" fontId="6" fillId="0" borderId="5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right"/>
    </xf>
    <xf numFmtId="0" fontId="10" fillId="0" borderId="14" xfId="1" applyFont="1" applyBorder="1" applyAlignment="1">
      <alignment horizontal="right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0EA33DA-8AA1-4738-8EDE-5E5B26E40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1/FUGE2021_PRE_Pressupost/04_Seguiment/segui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1/FUGE2021_PRE_Pressupost/01_Pressupost/02_Aprovaci&#243;/Pressupost%202021_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21"/>
      <sheetName val="P Perfeccionament"/>
    </sheetNames>
    <sheetDataSet>
      <sheetData sheetId="0" refreshError="1">
        <row r="4">
          <cell r="C4">
            <v>14000</v>
          </cell>
          <cell r="D4">
            <v>112000</v>
          </cell>
          <cell r="E4">
            <v>15000</v>
          </cell>
          <cell r="G4">
            <v>63047.37</v>
          </cell>
          <cell r="H4">
            <v>88321.65</v>
          </cell>
          <cell r="I4">
            <v>12103.369999999999</v>
          </cell>
        </row>
        <row r="5">
          <cell r="K5">
            <v>275314.07</v>
          </cell>
        </row>
        <row r="15">
          <cell r="T15">
            <v>9185</v>
          </cell>
        </row>
        <row r="16">
          <cell r="T16">
            <v>115758.19</v>
          </cell>
        </row>
        <row r="19">
          <cell r="U19">
            <v>2475</v>
          </cell>
        </row>
        <row r="20">
          <cell r="T20">
            <v>0</v>
          </cell>
        </row>
        <row r="35">
          <cell r="U35">
            <v>17834.650000000001</v>
          </cell>
        </row>
        <row r="36">
          <cell r="U36">
            <v>600</v>
          </cell>
        </row>
        <row r="38">
          <cell r="U38">
            <v>2050</v>
          </cell>
        </row>
        <row r="41">
          <cell r="U41">
            <v>650</v>
          </cell>
        </row>
        <row r="52">
          <cell r="U52">
            <v>8763.58</v>
          </cell>
        </row>
        <row r="53">
          <cell r="U53">
            <v>100</v>
          </cell>
        </row>
        <row r="54">
          <cell r="U54">
            <v>1000</v>
          </cell>
        </row>
        <row r="60">
          <cell r="U60">
            <v>1550</v>
          </cell>
        </row>
        <row r="61">
          <cell r="U61">
            <v>0</v>
          </cell>
        </row>
        <row r="64">
          <cell r="U64">
            <v>1350</v>
          </cell>
        </row>
        <row r="65">
          <cell r="U65">
            <v>0</v>
          </cell>
        </row>
        <row r="74">
          <cell r="U74">
            <v>7658</v>
          </cell>
        </row>
        <row r="76">
          <cell r="U76">
            <v>0</v>
          </cell>
        </row>
        <row r="78">
          <cell r="U78">
            <v>200</v>
          </cell>
        </row>
        <row r="96">
          <cell r="U96">
            <v>312340.08999999997</v>
          </cell>
        </row>
        <row r="97">
          <cell r="U97">
            <v>97271.95</v>
          </cell>
        </row>
        <row r="107">
          <cell r="U107">
            <v>1000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vis V2_v3"/>
      <sheetName val="Pressupost 2021"/>
      <sheetName val="Adaptació comptabilitat publica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D48"/>
  <sheetViews>
    <sheetView showGridLines="0" tabSelected="1" topLeftCell="A36" workbookViewId="0">
      <pane xSplit="2" topLeftCell="C1" activePane="topRight" state="frozen"/>
      <selection activeCell="A18" sqref="A18"/>
      <selection pane="topRight" activeCell="F48" sqref="F48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4" ht="17.25" thickBot="1" x14ac:dyDescent="0.3">
      <c r="B3" s="35" t="s">
        <v>41</v>
      </c>
      <c r="C3" s="34"/>
      <c r="D3" s="34"/>
    </row>
    <row r="4" spans="1:4" ht="15.75" customHeight="1" x14ac:dyDescent="0.25">
      <c r="A4" s="33" t="s">
        <v>40</v>
      </c>
      <c r="B4" s="32"/>
      <c r="C4" s="32"/>
      <c r="D4" s="31"/>
    </row>
    <row r="5" spans="1:4" ht="12" customHeight="1" thickBot="1" x14ac:dyDescent="0.3">
      <c r="A5" s="30"/>
      <c r="B5" s="29"/>
      <c r="C5" s="29"/>
      <c r="D5" s="28"/>
    </row>
    <row r="6" spans="1:4" ht="24.75" customHeight="1" x14ac:dyDescent="0.25">
      <c r="A6" s="27" t="s">
        <v>39</v>
      </c>
      <c r="B6" s="26"/>
      <c r="C6" s="25">
        <f>+C7+C11</f>
        <v>579786.46</v>
      </c>
      <c r="D6" s="24"/>
    </row>
    <row r="7" spans="1:4" x14ac:dyDescent="0.25">
      <c r="A7" s="10" t="s">
        <v>38</v>
      </c>
      <c r="B7" s="9"/>
      <c r="C7" s="8">
        <f>+C8+C9+C10</f>
        <v>141000</v>
      </c>
      <c r="D7" s="21">
        <f>+C7/C6</f>
        <v>0.24319298522424965</v>
      </c>
    </row>
    <row r="8" spans="1:4" ht="18" customHeight="1" x14ac:dyDescent="0.25">
      <c r="A8" s="20"/>
      <c r="B8" s="19" t="s">
        <v>37</v>
      </c>
      <c r="C8" s="13">
        <f>+'[1]Pressupost 21'!C4</f>
        <v>14000</v>
      </c>
      <c r="D8" s="23"/>
    </row>
    <row r="9" spans="1:4" ht="17.25" x14ac:dyDescent="0.25">
      <c r="A9" s="20"/>
      <c r="B9" s="19" t="s">
        <v>36</v>
      </c>
      <c r="C9" s="13">
        <f>+'[1]Pressupost 21'!D4</f>
        <v>112000</v>
      </c>
      <c r="D9" s="23"/>
    </row>
    <row r="10" spans="1:4" ht="18" customHeight="1" x14ac:dyDescent="0.25">
      <c r="A10" s="20"/>
      <c r="B10" s="19" t="s">
        <v>35</v>
      </c>
      <c r="C10" s="13">
        <f>+'[1]Pressupost 21'!E4</f>
        <v>15000</v>
      </c>
      <c r="D10" s="23"/>
    </row>
    <row r="11" spans="1:4" x14ac:dyDescent="0.25">
      <c r="A11" s="10" t="s">
        <v>34</v>
      </c>
      <c r="B11" s="9"/>
      <c r="C11" s="22">
        <f>+C12+C13+C14</f>
        <v>438786.45999999996</v>
      </c>
      <c r="D11" s="21">
        <f>+C11/C6</f>
        <v>0.7568070147757503</v>
      </c>
    </row>
    <row r="12" spans="1:4" ht="18" customHeight="1" x14ac:dyDescent="0.25">
      <c r="A12" s="20"/>
      <c r="B12" s="19" t="s">
        <v>33</v>
      </c>
      <c r="C12" s="18">
        <f>+'[1]Pressupost 21'!K5</f>
        <v>275314.07</v>
      </c>
      <c r="D12" s="17"/>
    </row>
    <row r="13" spans="1:4" ht="17.25" x14ac:dyDescent="0.25">
      <c r="A13" s="20"/>
      <c r="B13" s="19" t="s">
        <v>32</v>
      </c>
      <c r="C13" s="18">
        <f>+'[1]Pressupost 21'!G4</f>
        <v>63047.37</v>
      </c>
      <c r="D13" s="17"/>
    </row>
    <row r="14" spans="1:4" ht="17.25" x14ac:dyDescent="0.25">
      <c r="A14" s="20"/>
      <c r="B14" s="19" t="s">
        <v>31</v>
      </c>
      <c r="C14" s="18">
        <f>+'[1]Pressupost 21'!H4+'[1]Pressupost 21'!I4</f>
        <v>100425.01999999999</v>
      </c>
      <c r="D14" s="17"/>
    </row>
    <row r="15" spans="1:4" ht="28.5" customHeight="1" x14ac:dyDescent="0.25">
      <c r="A15" s="10" t="s">
        <v>30</v>
      </c>
      <c r="B15" s="9"/>
      <c r="C15" s="8">
        <f>+C16+C17</f>
        <v>-124943.19</v>
      </c>
      <c r="D15" s="7"/>
    </row>
    <row r="16" spans="1:4" ht="15.75" customHeight="1" x14ac:dyDescent="0.25">
      <c r="A16" s="15" t="s">
        <v>29</v>
      </c>
      <c r="B16" s="11"/>
      <c r="C16" s="13">
        <f>-'[1]Pressupost 21'!T15</f>
        <v>-9185</v>
      </c>
      <c r="D16" s="7"/>
    </row>
    <row r="17" spans="1:4" ht="15.75" customHeight="1" x14ac:dyDescent="0.25">
      <c r="A17" s="15" t="s">
        <v>28</v>
      </c>
      <c r="B17" s="16"/>
      <c r="C17" s="13">
        <f>-'[1]Pressupost 21'!T16</f>
        <v>-115758.19</v>
      </c>
      <c r="D17" s="7"/>
    </row>
    <row r="18" spans="1:4" ht="27.75" customHeight="1" x14ac:dyDescent="0.25">
      <c r="A18" s="10" t="s">
        <v>27</v>
      </c>
      <c r="B18" s="9"/>
      <c r="C18" s="8">
        <v>0</v>
      </c>
      <c r="D18" s="7"/>
    </row>
    <row r="19" spans="1:4" ht="22.5" customHeight="1" x14ac:dyDescent="0.25">
      <c r="A19" s="10" t="s">
        <v>26</v>
      </c>
      <c r="B19" s="9"/>
      <c r="C19" s="8">
        <f>+C20+C21+C22</f>
        <v>-410612.04</v>
      </c>
      <c r="D19" s="7"/>
    </row>
    <row r="20" spans="1:4" ht="17.25" x14ac:dyDescent="0.25">
      <c r="A20" s="15" t="s">
        <v>25</v>
      </c>
      <c r="B20" s="14"/>
      <c r="C20" s="13">
        <f>-'[1]Pressupost 21'!U96-'[1]Pressupost 21'!U107</f>
        <v>-313340.08999999997</v>
      </c>
      <c r="D20" s="12"/>
    </row>
    <row r="21" spans="1:4" ht="17.25" x14ac:dyDescent="0.25">
      <c r="A21" s="15" t="s">
        <v>24</v>
      </c>
      <c r="B21" s="14"/>
      <c r="C21" s="13">
        <f>-'[1]Pressupost 21'!U97</f>
        <v>-97271.95</v>
      </c>
      <c r="D21" s="12"/>
    </row>
    <row r="22" spans="1:4" ht="17.25" x14ac:dyDescent="0.25">
      <c r="A22" s="15" t="s">
        <v>23</v>
      </c>
      <c r="B22" s="14"/>
      <c r="C22" s="13">
        <v>0</v>
      </c>
      <c r="D22" s="12"/>
    </row>
    <row r="23" spans="1:4" ht="25.5" customHeight="1" x14ac:dyDescent="0.25">
      <c r="A23" s="10" t="s">
        <v>22</v>
      </c>
      <c r="B23" s="11"/>
      <c r="C23" s="8">
        <f>+C24+C34</f>
        <v>-44017.82</v>
      </c>
      <c r="D23" s="7"/>
    </row>
    <row r="24" spans="1:4" ht="17.25" x14ac:dyDescent="0.25">
      <c r="A24" s="15" t="s">
        <v>21</v>
      </c>
      <c r="B24" s="14"/>
      <c r="C24" s="13">
        <f>+C25+C26+C27+C28+C29+C30+C31+C32+C33</f>
        <v>-44017.82</v>
      </c>
      <c r="D24" s="12"/>
    </row>
    <row r="25" spans="1:4" ht="15" customHeight="1" x14ac:dyDescent="0.25">
      <c r="A25" s="15" t="s">
        <v>20</v>
      </c>
      <c r="B25" s="14"/>
      <c r="C25" s="13">
        <f>-'[1]Pressupost 21'!U19</f>
        <v>-2475</v>
      </c>
      <c r="D25" s="12"/>
    </row>
    <row r="26" spans="1:4" ht="0.75" customHeight="1" x14ac:dyDescent="0.25">
      <c r="A26" s="15" t="s">
        <v>19</v>
      </c>
      <c r="B26" s="14"/>
      <c r="C26" s="13">
        <f>-'[1]Pressupost 21'!T20</f>
        <v>0</v>
      </c>
      <c r="D26" s="12"/>
    </row>
    <row r="27" spans="1:4" ht="17.25" customHeight="1" x14ac:dyDescent="0.25">
      <c r="A27" s="15" t="s">
        <v>18</v>
      </c>
      <c r="B27" s="14"/>
      <c r="C27" s="13">
        <f>-'[1]Pressupost 21'!U35+13.41</f>
        <v>-17821.240000000002</v>
      </c>
      <c r="D27" s="12"/>
    </row>
    <row r="28" spans="1:4" ht="17.25" x14ac:dyDescent="0.25">
      <c r="A28" s="15" t="s">
        <v>17</v>
      </c>
      <c r="B28" s="14"/>
      <c r="C28" s="13">
        <f>-'[1]Pressupost 21'!U36</f>
        <v>-600</v>
      </c>
      <c r="D28" s="12"/>
    </row>
    <row r="29" spans="1:4" ht="17.25" x14ac:dyDescent="0.25">
      <c r="A29" s="15" t="s">
        <v>16</v>
      </c>
      <c r="B29" s="14"/>
      <c r="C29" s="13">
        <f>-'[1]Pressupost 21'!U38</f>
        <v>-2050</v>
      </c>
      <c r="D29" s="12"/>
    </row>
    <row r="30" spans="1:4" ht="17.25" x14ac:dyDescent="0.25">
      <c r="A30" s="15" t="s">
        <v>15</v>
      </c>
      <c r="B30" s="14"/>
      <c r="C30" s="13">
        <f>-'[1]Pressupost 21'!U41</f>
        <v>-650</v>
      </c>
      <c r="D30" s="12"/>
    </row>
    <row r="31" spans="1:4" ht="15.75" customHeight="1" x14ac:dyDescent="0.25">
      <c r="A31" s="15" t="s">
        <v>14</v>
      </c>
      <c r="B31" s="14"/>
      <c r="C31" s="13">
        <f>-'[1]Pressupost 21'!U52</f>
        <v>-8763.58</v>
      </c>
      <c r="D31" s="12"/>
    </row>
    <row r="32" spans="1:4" ht="17.25" hidden="1" x14ac:dyDescent="0.25">
      <c r="A32" s="15" t="s">
        <v>13</v>
      </c>
      <c r="B32" s="14"/>
      <c r="C32" s="13">
        <v>0</v>
      </c>
      <c r="D32" s="12"/>
    </row>
    <row r="33" spans="1:4" ht="15" customHeight="1" x14ac:dyDescent="0.25">
      <c r="A33" s="15" t="s">
        <v>12</v>
      </c>
      <c r="B33" s="14"/>
      <c r="C33" s="13">
        <f>-'[1]Pressupost 21'!U53-'[1]Pressupost 21'!U54-'[1]Pressupost 21'!U60-'[1]Pressupost 21'!U61-'[1]Pressupost 21'!U64-'[1]Pressupost 21'!U65-'[1]Pressupost 21'!U74</f>
        <v>-11658</v>
      </c>
      <c r="D33" s="12"/>
    </row>
    <row r="34" spans="1:4" ht="17.25" hidden="1" customHeight="1" x14ac:dyDescent="0.25">
      <c r="A34" s="15" t="s">
        <v>11</v>
      </c>
      <c r="B34" s="14"/>
      <c r="C34" s="13">
        <f>-'[1]Pressupost 21'!U76</f>
        <v>0</v>
      </c>
      <c r="D34" s="12"/>
    </row>
    <row r="35" spans="1:4" ht="17.25" hidden="1" customHeight="1" x14ac:dyDescent="0.25">
      <c r="A35" s="15" t="s">
        <v>10</v>
      </c>
      <c r="B35" s="14"/>
      <c r="C35" s="13"/>
      <c r="D35" s="12"/>
    </row>
    <row r="36" spans="1:4" ht="24.95" customHeight="1" x14ac:dyDescent="0.25">
      <c r="A36" s="10" t="s">
        <v>9</v>
      </c>
      <c r="B36" s="11"/>
      <c r="C36" s="8">
        <v>-155.21</v>
      </c>
      <c r="D36" s="7"/>
    </row>
    <row r="37" spans="1:4" ht="24.95" customHeight="1" x14ac:dyDescent="0.25">
      <c r="A37" s="10" t="s">
        <v>8</v>
      </c>
      <c r="B37" s="11"/>
      <c r="C37" s="8">
        <v>141.80000000000001</v>
      </c>
      <c r="D37" s="7"/>
    </row>
    <row r="38" spans="1:4" ht="17.25" customHeight="1" x14ac:dyDescent="0.25">
      <c r="A38" s="10" t="s">
        <v>7</v>
      </c>
      <c r="B38" s="11"/>
      <c r="C38" s="8"/>
      <c r="D38" s="7"/>
    </row>
    <row r="39" spans="1:4" ht="27" customHeight="1" x14ac:dyDescent="0.25">
      <c r="A39" s="10" t="s">
        <v>6</v>
      </c>
      <c r="B39" s="11"/>
      <c r="C39" s="8">
        <f>+C6+C15+C18+C19+C23+C36+C37</f>
        <v>199.99999999998167</v>
      </c>
      <c r="D39" s="7"/>
    </row>
    <row r="40" spans="1:4" ht="15.75" customHeight="1" x14ac:dyDescent="0.25">
      <c r="A40" s="10" t="s">
        <v>5</v>
      </c>
      <c r="B40" s="11"/>
      <c r="C40" s="8"/>
      <c r="D40" s="7"/>
    </row>
    <row r="41" spans="1:4" ht="15.75" customHeight="1" x14ac:dyDescent="0.25">
      <c r="A41" s="10" t="s">
        <v>4</v>
      </c>
      <c r="B41" s="11"/>
      <c r="C41" s="8">
        <f>-'[1]Pressupost 21'!U78</f>
        <v>-200</v>
      </c>
      <c r="D41" s="7"/>
    </row>
    <row r="42" spans="1:4" ht="23.25" customHeight="1" x14ac:dyDescent="0.25">
      <c r="A42" s="10" t="s">
        <v>3</v>
      </c>
      <c r="B42" s="11"/>
      <c r="C42" s="8">
        <f>+C39+C41</f>
        <v>-1.8332002582610585E-11</v>
      </c>
      <c r="D42" s="7"/>
    </row>
    <row r="43" spans="1:4" ht="21" customHeight="1" x14ac:dyDescent="0.25">
      <c r="A43" s="10" t="s">
        <v>2</v>
      </c>
      <c r="B43" s="11"/>
      <c r="C43" s="8">
        <v>7.2759576141834259E-12</v>
      </c>
      <c r="D43" s="7"/>
    </row>
    <row r="44" spans="1:4" ht="26.25" customHeight="1" x14ac:dyDescent="0.25">
      <c r="A44" s="10" t="s">
        <v>1</v>
      </c>
      <c r="B44" s="9"/>
      <c r="C44" s="8">
        <v>0</v>
      </c>
      <c r="D44" s="7"/>
    </row>
    <row r="45" spans="1:4" ht="16.5" thickBot="1" x14ac:dyDescent="0.3">
      <c r="A45" s="6" t="s">
        <v>0</v>
      </c>
      <c r="B45" s="5"/>
      <c r="C45" s="4">
        <v>7.2759576141834259E-12</v>
      </c>
      <c r="D45" s="3"/>
    </row>
    <row r="46" spans="1:4" ht="21" customHeight="1" x14ac:dyDescent="0.25"/>
    <row r="47" spans="1:4" x14ac:dyDescent="0.25">
      <c r="C47" s="2"/>
    </row>
    <row r="48" spans="1:4" x14ac:dyDescent="0.25">
      <c r="C48" s="2"/>
    </row>
  </sheetData>
  <sheetProtection selectLockedCells="1" selectUnlockedCells="1"/>
  <mergeCells count="36">
    <mergeCell ref="B3:D3"/>
    <mergeCell ref="A4:D5"/>
    <mergeCell ref="A6:B6"/>
    <mergeCell ref="A7:B7"/>
    <mergeCell ref="A11:B1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1:B41"/>
  </mergeCells>
  <pageMargins left="0.70866141732283472" right="0.70866141732283472" top="0.74803149606299213" bottom="0.74803149606299213" header="0.31496062992125984" footer="0.31496062992125984"/>
  <pageSetup paperSize="9" scale="89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2021</vt:lpstr>
      <vt:lpstr>'Pressupost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2021-11-26T13:04:51Z</dcterms:created>
  <dcterms:modified xsi:type="dcterms:W3CDTF">2021-11-26T13:05:57Z</dcterms:modified>
</cp:coreProperties>
</file>