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1_11_26 Documentació per transparència\"/>
    </mc:Choice>
  </mc:AlternateContent>
  <xr:revisionPtr revIDLastSave="0" documentId="13_ncr:1_{B055364E-BE8D-408F-8104-93B5A527EF3C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1 a 3006202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2021 a 30062021'!$A$1:$D$46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19" i="1"/>
  <c r="C24" i="1"/>
  <c r="C20" i="1"/>
  <c r="C37" i="1"/>
  <c r="C8" i="1"/>
  <c r="C12" i="1" l="1"/>
  <c r="C11" i="1" l="1"/>
  <c r="C15" i="1"/>
  <c r="C7" i="1"/>
  <c r="C25" i="1"/>
  <c r="C6" i="1" l="1"/>
  <c r="D7" i="1" s="1"/>
  <c r="D11" i="1" l="1"/>
  <c r="C43" i="1" l="1"/>
</calcChain>
</file>

<file path=xl/sharedStrings.xml><?xml version="1.0" encoding="utf-8"?>
<sst xmlns="http://schemas.openxmlformats.org/spreadsheetml/2006/main" count="43" uniqueCount="43">
  <si>
    <t>IV) RESULTAT DE L'EXERCICI (III+19)</t>
  </si>
  <si>
    <t>19.IMPOSTOS SOBRE BENEFICIS</t>
  </si>
  <si>
    <t>III) RESULTAT ABANS D'IMPOSTOS (I+II)</t>
  </si>
  <si>
    <t>II) RESULTAT FINANCER</t>
  </si>
  <si>
    <t>15.DESPESES FINANCERES</t>
  </si>
  <si>
    <t>14.INGRESSOS FINANCERS</t>
  </si>
  <si>
    <t>I) RESULTAT D'EXPLOTACIÓ</t>
  </si>
  <si>
    <t>13. ALTRES RESULTATS</t>
  </si>
  <si>
    <t>10. SUBVENCIONS, DONACIONS I LLEGATS TRASPASSTS AL RESULTAT</t>
  </si>
  <si>
    <t>9.AMORTITZACIÓ DE L'IMMOBILITZAT</t>
  </si>
  <si>
    <t>c) Pèrdues, deteriorament ivariació de proveïdors</t>
  </si>
  <si>
    <t>b) Tributs</t>
  </si>
  <si>
    <t xml:space="preserve">       a10) Altres serveis</t>
  </si>
  <si>
    <t xml:space="preserve">       a9) Subministraments</t>
  </si>
  <si>
    <t xml:space="preserve">       a8) Publicitat</t>
  </si>
  <si>
    <t xml:space="preserve">       a7) Serveis bancaris</t>
  </si>
  <si>
    <t xml:space="preserve">       a6) Primes d'assegurances</t>
  </si>
  <si>
    <t xml:space="preserve">       a5) Transports</t>
  </si>
  <si>
    <t xml:space="preserve">       a4) Serveis professionals </t>
  </si>
  <si>
    <t xml:space="preserve">       a3) Reparacions i conservació</t>
  </si>
  <si>
    <t xml:space="preserve">       a2) Arrendaments i cànons</t>
  </si>
  <si>
    <t xml:space="preserve">    a) Serveis exteriors</t>
  </si>
  <si>
    <t>8.ALTRES DESPESES D'EXPLOTACIÓ</t>
  </si>
  <si>
    <t xml:space="preserve">    c) Indemnitzacions</t>
  </si>
  <si>
    <t xml:space="preserve">    b)Càrregues socials</t>
  </si>
  <si>
    <t xml:space="preserve">    a) Sous, salaris i assimilats</t>
  </si>
  <si>
    <t>7.DESPESES DE PERSONAL</t>
  </si>
  <si>
    <t>6.ALTRES INGRESSOS DE LES ACTIVITATS</t>
  </si>
  <si>
    <t xml:space="preserve">    b) Docència</t>
  </si>
  <si>
    <t xml:space="preserve">    a) Compres materials</t>
  </si>
  <si>
    <t>4.APROVISIONAMENTS</t>
  </si>
  <si>
    <t>d.4) SEFED. Formació amb compromís de contractació</t>
  </si>
  <si>
    <t>d.3) FOAP</t>
  </si>
  <si>
    <t xml:space="preserve">d.1) Finançament Municipal </t>
  </si>
  <si>
    <t xml:space="preserve">    d)Subvencions, donacions i altres ingressos</t>
  </si>
  <si>
    <t>a.3) Consultoria</t>
  </si>
  <si>
    <t>a.2) Formació a mida</t>
  </si>
  <si>
    <t>a.1) Formació de perfeccionament</t>
  </si>
  <si>
    <t xml:space="preserve">    a)Vendes i prestacions de serveis</t>
  </si>
  <si>
    <t>1.INGRESSOS PER LES ACTIVITATS</t>
  </si>
  <si>
    <t>FUNDACIÓ IMFE MAS CARANDELL</t>
  </si>
  <si>
    <t>ESTAT DEL PRESSUPOST 2021 A 30/06/2021</t>
  </si>
  <si>
    <t xml:space="preserve">    d) Excès de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</si>
</sst>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vertical="center" wrapText="1"/>
    </xf>
    <xf numFmtId="10" fontId="7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10" fontId="6" fillId="0" borderId="5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10" fillId="0" borderId="14" xfId="1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9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1/FUGE2021_PRE_Pressupost/04_Seguiment/segui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21"/>
      <sheetName val="P Perfeccionament"/>
    </sheetNames>
    <sheetDataSet>
      <sheetData sheetId="0" refreshError="1">
        <row r="4">
          <cell r="C4">
            <v>14000</v>
          </cell>
        </row>
        <row r="5">
          <cell r="K5">
            <v>275314.07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D49"/>
  <sheetViews>
    <sheetView showGridLines="0" tabSelected="1" workbookViewId="0">
      <pane xSplit="2" topLeftCell="C1" activePane="topRight" state="frozen"/>
      <selection activeCell="A18" sqref="A18"/>
      <selection pane="topRight" activeCell="B50" sqref="B50"/>
    </sheetView>
  </sheetViews>
  <sheetFormatPr baseColWidth="10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4" ht="17.25" thickBot="1" x14ac:dyDescent="0.3">
      <c r="B3" s="26" t="s">
        <v>40</v>
      </c>
      <c r="C3" s="27"/>
      <c r="D3" s="27"/>
    </row>
    <row r="4" spans="1:4" ht="15.75" customHeight="1" x14ac:dyDescent="0.25">
      <c r="A4" s="28" t="s">
        <v>41</v>
      </c>
      <c r="B4" s="29"/>
      <c r="C4" s="29"/>
      <c r="D4" s="30"/>
    </row>
    <row r="5" spans="1:4" ht="12" customHeight="1" thickBot="1" x14ac:dyDescent="0.3">
      <c r="A5" s="31"/>
      <c r="B5" s="32"/>
      <c r="C5" s="32"/>
      <c r="D5" s="33"/>
    </row>
    <row r="6" spans="1:4" ht="24.75" customHeight="1" x14ac:dyDescent="0.25">
      <c r="A6" s="34" t="s">
        <v>39</v>
      </c>
      <c r="B6" s="35"/>
      <c r="C6" s="17">
        <f>+C7+C11</f>
        <v>544786.83000000007</v>
      </c>
      <c r="D6" s="16"/>
    </row>
    <row r="7" spans="1:4" x14ac:dyDescent="0.25">
      <c r="A7" s="20" t="s">
        <v>38</v>
      </c>
      <c r="B7" s="22"/>
      <c r="C7" s="6">
        <f>+C8+C9+C10</f>
        <v>110012.5</v>
      </c>
      <c r="D7" s="13">
        <f>+C7/C6</f>
        <v>0.20193678323684877</v>
      </c>
    </row>
    <row r="8" spans="1:4" ht="18" customHeight="1" x14ac:dyDescent="0.25">
      <c r="A8" s="12"/>
      <c r="B8" s="11" t="s">
        <v>37</v>
      </c>
      <c r="C8" s="8">
        <f>8977.5+1050</f>
        <v>10027.5</v>
      </c>
      <c r="D8" s="15"/>
    </row>
    <row r="9" spans="1:4" ht="17.25" x14ac:dyDescent="0.25">
      <c r="A9" s="12"/>
      <c r="B9" s="11" t="s">
        <v>36</v>
      </c>
      <c r="C9" s="8">
        <v>83785</v>
      </c>
      <c r="D9" s="15"/>
    </row>
    <row r="10" spans="1:4" ht="18" customHeight="1" x14ac:dyDescent="0.25">
      <c r="A10" s="12"/>
      <c r="B10" s="11" t="s">
        <v>35</v>
      </c>
      <c r="C10" s="8">
        <v>16200</v>
      </c>
      <c r="D10" s="15"/>
    </row>
    <row r="11" spans="1:4" x14ac:dyDescent="0.25">
      <c r="A11" s="20" t="s">
        <v>34</v>
      </c>
      <c r="B11" s="22"/>
      <c r="C11" s="14">
        <f>+C12+C13+C14</f>
        <v>434774.33</v>
      </c>
      <c r="D11" s="13">
        <f>+C11/C6</f>
        <v>0.79806321676315106</v>
      </c>
    </row>
    <row r="12" spans="1:4" ht="18" customHeight="1" x14ac:dyDescent="0.25">
      <c r="A12" s="12"/>
      <c r="B12" s="11" t="s">
        <v>33</v>
      </c>
      <c r="C12" s="10">
        <f>+'[5]Pressupost 21'!K5</f>
        <v>275314.07</v>
      </c>
      <c r="D12" s="9"/>
    </row>
    <row r="13" spans="1:4" ht="17.25" x14ac:dyDescent="0.25">
      <c r="A13" s="12"/>
      <c r="B13" s="11" t="s">
        <v>32</v>
      </c>
      <c r="C13" s="10">
        <v>40798.5</v>
      </c>
      <c r="D13" s="9"/>
    </row>
    <row r="14" spans="1:4" ht="17.25" x14ac:dyDescent="0.25">
      <c r="A14" s="12"/>
      <c r="B14" s="11" t="s">
        <v>31</v>
      </c>
      <c r="C14" s="10">
        <v>118661.75999999999</v>
      </c>
      <c r="D14" s="9"/>
    </row>
    <row r="15" spans="1:4" ht="28.5" customHeight="1" x14ac:dyDescent="0.25">
      <c r="A15" s="20" t="s">
        <v>30</v>
      </c>
      <c r="B15" s="22"/>
      <c r="C15" s="6">
        <f>+C16+C17</f>
        <v>-56245.06</v>
      </c>
      <c r="D15" s="5"/>
    </row>
    <row r="16" spans="1:4" ht="15.75" customHeight="1" x14ac:dyDescent="0.25">
      <c r="A16" s="18" t="s">
        <v>29</v>
      </c>
      <c r="B16" s="21"/>
      <c r="C16" s="8">
        <v>-1595.7</v>
      </c>
      <c r="D16" s="5"/>
    </row>
    <row r="17" spans="1:4" ht="15.75" customHeight="1" x14ac:dyDescent="0.25">
      <c r="A17" s="18" t="s">
        <v>28</v>
      </c>
      <c r="B17" s="25"/>
      <c r="C17" s="8">
        <v>-54649.36</v>
      </c>
      <c r="D17" s="5"/>
    </row>
    <row r="18" spans="1:4" ht="27.75" customHeight="1" x14ac:dyDescent="0.25">
      <c r="A18" s="20" t="s">
        <v>27</v>
      </c>
      <c r="B18" s="22"/>
      <c r="C18" s="6">
        <v>0</v>
      </c>
      <c r="D18" s="5"/>
    </row>
    <row r="19" spans="1:4" ht="22.5" customHeight="1" x14ac:dyDescent="0.25">
      <c r="A19" s="20" t="s">
        <v>26</v>
      </c>
      <c r="B19" s="22"/>
      <c r="C19" s="6">
        <f>+C20+C21+C22+C23</f>
        <v>-192877.74000000002</v>
      </c>
      <c r="D19" s="5"/>
    </row>
    <row r="20" spans="1:4" ht="17.25" x14ac:dyDescent="0.25">
      <c r="A20" s="18" t="s">
        <v>25</v>
      </c>
      <c r="B20" s="19"/>
      <c r="C20" s="8">
        <f>-147578.35-9.28</f>
        <v>-147587.63</v>
      </c>
      <c r="D20" s="7"/>
    </row>
    <row r="21" spans="1:4" ht="17.25" x14ac:dyDescent="0.25">
      <c r="A21" s="18" t="s">
        <v>24</v>
      </c>
      <c r="B21" s="19"/>
      <c r="C21" s="8">
        <v>-46773.79</v>
      </c>
      <c r="D21" s="7"/>
    </row>
    <row r="22" spans="1:4" ht="17.25" x14ac:dyDescent="0.25">
      <c r="A22" s="18" t="s">
        <v>23</v>
      </c>
      <c r="B22" s="19"/>
      <c r="C22" s="8">
        <v>-595.17999999999995</v>
      </c>
      <c r="D22" s="7"/>
    </row>
    <row r="23" spans="1:4" ht="17.25" x14ac:dyDescent="0.25">
      <c r="A23" s="18" t="s">
        <v>42</v>
      </c>
      <c r="B23" s="19"/>
      <c r="C23" s="8">
        <v>2078.86</v>
      </c>
      <c r="D23" s="7"/>
    </row>
    <row r="24" spans="1:4" ht="25.5" customHeight="1" x14ac:dyDescent="0.25">
      <c r="A24" s="20" t="s">
        <v>22</v>
      </c>
      <c r="B24" s="21"/>
      <c r="C24" s="6">
        <f>+C25+C35</f>
        <v>-9436.66</v>
      </c>
      <c r="D24" s="5"/>
    </row>
    <row r="25" spans="1:4" ht="17.25" x14ac:dyDescent="0.25">
      <c r="A25" s="18" t="s">
        <v>21</v>
      </c>
      <c r="B25" s="19"/>
      <c r="C25" s="8">
        <f>+C26+C27+C28+C29+C30+C31+C32+C33+C34</f>
        <v>-7308.3</v>
      </c>
      <c r="D25" s="7"/>
    </row>
    <row r="26" spans="1:4" ht="17.25" x14ac:dyDescent="0.25">
      <c r="A26" s="18" t="s">
        <v>20</v>
      </c>
      <c r="B26" s="19"/>
      <c r="C26" s="8">
        <v>0</v>
      </c>
      <c r="D26" s="7"/>
    </row>
    <row r="27" spans="1:4" ht="17.25" x14ac:dyDescent="0.25">
      <c r="A27" s="18" t="s">
        <v>19</v>
      </c>
      <c r="B27" s="19"/>
      <c r="C27" s="8">
        <v>0</v>
      </c>
      <c r="D27" s="7"/>
    </row>
    <row r="28" spans="1:4" ht="17.25" customHeight="1" x14ac:dyDescent="0.25">
      <c r="A28" s="18" t="s">
        <v>18</v>
      </c>
      <c r="B28" s="19"/>
      <c r="C28" s="8">
        <v>-4451.3999999999996</v>
      </c>
      <c r="D28" s="7"/>
    </row>
    <row r="29" spans="1:4" ht="17.25" x14ac:dyDescent="0.25">
      <c r="A29" s="18" t="s">
        <v>17</v>
      </c>
      <c r="B29" s="19"/>
      <c r="C29" s="8">
        <v>0</v>
      </c>
      <c r="D29" s="7"/>
    </row>
    <row r="30" spans="1:4" ht="17.25" x14ac:dyDescent="0.25">
      <c r="A30" s="18" t="s">
        <v>16</v>
      </c>
      <c r="B30" s="19"/>
      <c r="C30" s="8">
        <v>-1247.18</v>
      </c>
      <c r="D30" s="7"/>
    </row>
    <row r="31" spans="1:4" ht="17.25" x14ac:dyDescent="0.25">
      <c r="A31" s="18" t="s">
        <v>15</v>
      </c>
      <c r="B31" s="19"/>
      <c r="C31" s="8">
        <v>-99.22</v>
      </c>
      <c r="D31" s="7"/>
    </row>
    <row r="32" spans="1:4" ht="15.75" customHeight="1" x14ac:dyDescent="0.25">
      <c r="A32" s="18" t="s">
        <v>14</v>
      </c>
      <c r="B32" s="19"/>
      <c r="C32" s="8">
        <v>-540.36</v>
      </c>
      <c r="D32" s="7"/>
    </row>
    <row r="33" spans="1:4" ht="17.25" hidden="1" x14ac:dyDescent="0.25">
      <c r="A33" s="18" t="s">
        <v>13</v>
      </c>
      <c r="B33" s="19"/>
      <c r="C33" s="8">
        <v>0</v>
      </c>
      <c r="D33" s="7"/>
    </row>
    <row r="34" spans="1:4" ht="15" customHeight="1" x14ac:dyDescent="0.25">
      <c r="A34" s="18" t="s">
        <v>12</v>
      </c>
      <c r="B34" s="19"/>
      <c r="C34" s="8">
        <v>-970.14</v>
      </c>
      <c r="D34" s="7"/>
    </row>
    <row r="35" spans="1:4" ht="17.25" x14ac:dyDescent="0.25">
      <c r="A35" s="18" t="s">
        <v>11</v>
      </c>
      <c r="B35" s="19"/>
      <c r="C35" s="8">
        <v>-2128.36</v>
      </c>
      <c r="D35" s="7"/>
    </row>
    <row r="36" spans="1:4" ht="17.25" x14ac:dyDescent="0.25">
      <c r="A36" s="18" t="s">
        <v>10</v>
      </c>
      <c r="B36" s="19"/>
      <c r="C36" s="8">
        <v>0</v>
      </c>
      <c r="D36" s="7"/>
    </row>
    <row r="37" spans="1:4" ht="24.95" customHeight="1" x14ac:dyDescent="0.25">
      <c r="A37" s="20" t="s">
        <v>9</v>
      </c>
      <c r="B37" s="21"/>
      <c r="C37" s="6">
        <f>-119.93-168.83</f>
        <v>-288.76</v>
      </c>
      <c r="D37" s="5"/>
    </row>
    <row r="38" spans="1:4" ht="24.95" customHeight="1" x14ac:dyDescent="0.25">
      <c r="A38" s="20" t="s">
        <v>8</v>
      </c>
      <c r="B38" s="21"/>
      <c r="C38" s="6">
        <v>168.83</v>
      </c>
      <c r="D38" s="5"/>
    </row>
    <row r="39" spans="1:4" ht="17.25" customHeight="1" x14ac:dyDescent="0.25">
      <c r="A39" s="20" t="s">
        <v>7</v>
      </c>
      <c r="B39" s="21"/>
      <c r="C39" s="6">
        <v>-300</v>
      </c>
      <c r="D39" s="5"/>
    </row>
    <row r="40" spans="1:4" ht="27" customHeight="1" x14ac:dyDescent="0.25">
      <c r="A40" s="20" t="s">
        <v>6</v>
      </c>
      <c r="B40" s="21"/>
      <c r="C40" s="6">
        <f>+C6+C15+C18+C19+C24+C37+C38+C39</f>
        <v>285807.44000000006</v>
      </c>
      <c r="D40" s="5"/>
    </row>
    <row r="41" spans="1:4" ht="15.75" customHeight="1" x14ac:dyDescent="0.25">
      <c r="A41" s="20" t="s">
        <v>5</v>
      </c>
      <c r="B41" s="21"/>
      <c r="C41" s="6"/>
      <c r="D41" s="5"/>
    </row>
    <row r="42" spans="1:4" ht="15.75" customHeight="1" x14ac:dyDescent="0.25">
      <c r="A42" s="20" t="s">
        <v>4</v>
      </c>
      <c r="B42" s="21"/>
      <c r="C42" s="6">
        <v>-0.95</v>
      </c>
      <c r="D42" s="5"/>
    </row>
    <row r="43" spans="1:4" ht="23.25" customHeight="1" x14ac:dyDescent="0.25">
      <c r="A43" s="20" t="s">
        <v>3</v>
      </c>
      <c r="B43" s="21"/>
      <c r="C43" s="6">
        <f>+C40+C42</f>
        <v>285806.49000000005</v>
      </c>
      <c r="D43" s="5"/>
    </row>
    <row r="44" spans="1:4" ht="21" customHeight="1" x14ac:dyDescent="0.25">
      <c r="A44" s="20" t="s">
        <v>2</v>
      </c>
      <c r="B44" s="21"/>
      <c r="C44" s="6">
        <v>7.2759576141834259E-12</v>
      </c>
      <c r="D44" s="5"/>
    </row>
    <row r="45" spans="1:4" ht="26.25" customHeight="1" x14ac:dyDescent="0.25">
      <c r="A45" s="20" t="s">
        <v>1</v>
      </c>
      <c r="B45" s="22"/>
      <c r="C45" s="6">
        <v>0</v>
      </c>
      <c r="D45" s="5"/>
    </row>
    <row r="46" spans="1:4" ht="16.5" thickBot="1" x14ac:dyDescent="0.3">
      <c r="A46" s="23" t="s">
        <v>0</v>
      </c>
      <c r="B46" s="24"/>
      <c r="C46" s="4">
        <v>7.2759576141834259E-12</v>
      </c>
      <c r="D46" s="3"/>
    </row>
    <row r="47" spans="1:4" ht="21" customHeight="1" x14ac:dyDescent="0.25"/>
    <row r="48" spans="1:4" x14ac:dyDescent="0.25">
      <c r="C48" s="2"/>
    </row>
    <row r="49" spans="3:3" x14ac:dyDescent="0.25">
      <c r="C49" s="2"/>
    </row>
  </sheetData>
  <sheetProtection selectLockedCells="1" selectUnlockedCells="1"/>
  <mergeCells count="37">
    <mergeCell ref="B3:D3"/>
    <mergeCell ref="A4:D5"/>
    <mergeCell ref="A6:B6"/>
    <mergeCell ref="A7:B7"/>
    <mergeCell ref="A11:B11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3:B2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2021 a 30062021</vt:lpstr>
      <vt:lpstr>'Pressupost 2021 a 30062021'!Área_de_impresión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2021-11-26T16:55:39Z</dcterms:modified>
</cp:coreProperties>
</file>