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tabRatio="989" activeTab="22"/>
  </bookViews>
  <sheets>
    <sheet name="SAGESSA 2020" sheetId="1" r:id="rId1"/>
    <sheet name="SAGESSA 2019" sheetId="2" r:id="rId2"/>
    <sheet name="SAGESSA 2018" sheetId="3" r:id="rId3"/>
    <sheet name="SAGESSA" sheetId="4" r:id="rId4"/>
    <sheet name="HUSJR 2020" sheetId="5" r:id="rId5"/>
    <sheet name="HUSJR 2019" sheetId="6" r:id="rId6"/>
    <sheet name="HUSJR 2018" sheetId="7" r:id="rId7"/>
    <sheet name="HUSJR" sheetId="8" r:id="rId8"/>
    <sheet name="CMQ 2020" sheetId="9" r:id="rId9"/>
    <sheet name="CMQ 2019" sheetId="10" r:id="rId10"/>
    <sheet name="CMQ 2018" sheetId="11" r:id="rId11"/>
    <sheet name="CMQ 2017" sheetId="12" r:id="rId12"/>
    <sheet name="GECOHSA 2020" sheetId="13" r:id="rId13"/>
    <sheet name="GECOHSA 2019" sheetId="14" r:id="rId14"/>
    <sheet name="GECOHSA 2018" sheetId="15" r:id="rId15"/>
    <sheet name="GECOHSA" sheetId="16" r:id="rId16"/>
    <sheet name="GINSA 2020" sheetId="17" r:id="rId17"/>
    <sheet name="GINSA 2019" sheetId="18" r:id="rId18"/>
    <sheet name="GINSA" sheetId="19" r:id="rId19"/>
    <sheet name="LRCTE" sheetId="20" r:id="rId20"/>
    <sheet name="COR" sheetId="21" r:id="rId21"/>
    <sheet name="F SALUT" sheetId="22" r:id="rId22"/>
    <sheet name="F RECERCA" sheetId="23" r:id="rId23"/>
    <sheet name="F SOCIAL" sheetId="24" r:id="rId24"/>
    <sheet name="F EDUCATIVA" sheetId="25" r:id="rId25"/>
    <sheet name="FUNCA" sheetId="26" r:id="rId26"/>
    <sheet name="GESAT" sheetId="27" r:id="rId27"/>
    <sheet name="EPEL HSCT" sheetId="28" r:id="rId28"/>
    <sheet name="T SALUT" sheetId="29" r:id="rId29"/>
    <sheet name="HCA" sheetId="30" r:id="rId30"/>
    <sheet name="FUSSMONT" sheetId="31" r:id="rId31"/>
    <sheet name="ROJAR" sheetId="32" r:id="rId32"/>
  </sheets>
  <definedNames>
    <definedName name="_xlnm.Print_Area" localSheetId="11">'CMQ 2017'!$A$45:$K$65</definedName>
    <definedName name="_xlnm.Print_Area" localSheetId="15">'GECOHSA'!$A$50:$M$71</definedName>
    <definedName name="_xlnm.Print_Area" localSheetId="7">'HUSJR'!$A$48:$O$67</definedName>
    <definedName name="_xlnm.Print_Area" localSheetId="2">'SAGESSA 2018'!$A$1:$F$18</definedName>
  </definedNames>
  <calcPr fullCalcOnLoad="1"/>
</workbook>
</file>

<file path=xl/sharedStrings.xml><?xml version="1.0" encoding="utf-8"?>
<sst xmlns="http://schemas.openxmlformats.org/spreadsheetml/2006/main" count="2268" uniqueCount="412">
  <si>
    <t>Sra. Teresa Gomis de Barberà</t>
  </si>
  <si>
    <t>Sr. Pere Panisello Chavarria</t>
  </si>
  <si>
    <t>Sr. Carles Pellicer Punyed</t>
  </si>
  <si>
    <t>Sra. Misericòrdia Bonfill Ramon</t>
  </si>
  <si>
    <t>Sr. Joaquim Calatayud</t>
  </si>
  <si>
    <t>Sra. Misericòrdia Fargas Buquera</t>
  </si>
  <si>
    <t>Sra. Sandra Guaita Esteruelas</t>
  </si>
  <si>
    <t>Sr. Jordi Jardí Pinyol</t>
  </si>
  <si>
    <t>Sr. César López Anguera</t>
  </si>
  <si>
    <t>Sr. Joan Martin Masdeu</t>
  </si>
  <si>
    <t>Sr. Lluis Soler Panisello</t>
  </si>
  <si>
    <t>Sra. Laia Subirats López</t>
  </si>
  <si>
    <t>Sr. David Vidal Caballé</t>
  </si>
  <si>
    <t>Sra. Beatriz Viñuela López</t>
  </si>
  <si>
    <t>CONSELLERS</t>
  </si>
  <si>
    <t>Total percepcions per sessions</t>
  </si>
  <si>
    <t>Total percepcions per conseller</t>
  </si>
  <si>
    <t>Retribucions 2015 per assistència als Consells d'Administració d'Assistència Sanitària i Social, SA. SAGESSA</t>
  </si>
  <si>
    <t>Data Consell Administració 04/02/2014</t>
  </si>
  <si>
    <t>Data Consell d'Administració 19/03/2014</t>
  </si>
  <si>
    <t>Data Consell d'Administració 18/06/2014</t>
  </si>
  <si>
    <t>Data pagament 00/00/0000</t>
  </si>
  <si>
    <t>Data Consell d'Administració 22/07/2014</t>
  </si>
  <si>
    <t>Data Consell d'Administració 27/10/2014</t>
  </si>
  <si>
    <t>Data Consell d'Administració 22/12/2014</t>
  </si>
  <si>
    <t xml:space="preserve">Total </t>
  </si>
  <si>
    <t>Sr. Joaquim Calatayud Casals</t>
  </si>
  <si>
    <t>Sr. Manel-Joaquim Ferré Montañés</t>
  </si>
  <si>
    <t>Sr. Carles Luz Muñoz</t>
  </si>
  <si>
    <t>Retribucions 2014 per assistència als Consells d'Administració SAGESSA, ASSISTÈNCIA SANITÀRIA I SOCIAL, SA</t>
  </si>
  <si>
    <t>Data Consell Administració 25/03/2015</t>
  </si>
  <si>
    <t>Data Consell d'Administració 09/06/2015</t>
  </si>
  <si>
    <t>Data Consell Administració 30/01/2014</t>
  </si>
  <si>
    <t>Data Consell d'Administració 27/02/2014</t>
  </si>
  <si>
    <t>Data Consell d'Administració 20/03/2014</t>
  </si>
  <si>
    <t>Data Consell d'Administració 24/04/2014</t>
  </si>
  <si>
    <t>Data Consell d'Administració 05/06/2014</t>
  </si>
  <si>
    <t>Data Consell d'Administració 03/07/2014</t>
  </si>
  <si>
    <t>Data Consell d'Administració 18/09/2014</t>
  </si>
  <si>
    <t>Data Consell d'Administració 30/10/2014</t>
  </si>
  <si>
    <t>Data Consell d'Administració 27/11/2014</t>
  </si>
  <si>
    <t>Data Consell d'Administració 12/12/2014</t>
  </si>
  <si>
    <t>Retribucions 2014 per assistència als Consells d'Administració HOSPITAL SANT JOAN DE REUS, SAM</t>
  </si>
  <si>
    <t>Sra. Teresa Gomis de Barbarà</t>
  </si>
  <si>
    <t>Sra. Misericòrdia Bonfill Ramón</t>
  </si>
  <si>
    <t>Sr. Josep M. Badia Martorell</t>
  </si>
  <si>
    <t>Sr. Ricard Fort de Rubinat García</t>
  </si>
  <si>
    <t>Sr. Josep Roig Aymamí</t>
  </si>
  <si>
    <t>Data pagament 18/02/2014</t>
  </si>
  <si>
    <t>Data pagament 03/07/2014</t>
  </si>
  <si>
    <t>Data pagament 16/05/2014</t>
  </si>
  <si>
    <t>Data pagament 16/07/2014</t>
  </si>
  <si>
    <t>Data pagament 03/10/2014</t>
  </si>
  <si>
    <t>Data pagament 26/11/2014</t>
  </si>
  <si>
    <t>Data pagament 09/01/2015</t>
  </si>
  <si>
    <t>Data pagament 20/07/2015</t>
  </si>
  <si>
    <t>Retribucions 2015 per assistència als Consells d'Administració HOSPITAL SANT JOAN DE REUS, SAM</t>
  </si>
  <si>
    <t>Data Consell Administració 22/01/2015</t>
  </si>
  <si>
    <t>Data Consell d'Administració 24/03/2015</t>
  </si>
  <si>
    <t>Data Consell d'Administració 30/04/2015</t>
  </si>
  <si>
    <t>Data Consell d'Administració 04/06/2015</t>
  </si>
  <si>
    <t>Data Consell d'Administració 08/09/2015</t>
  </si>
  <si>
    <t>Data Consell d'Administració 03/11/2015</t>
  </si>
  <si>
    <t>Data Consell d'Administració 24/11/2015</t>
  </si>
  <si>
    <t>Data Consell d'Administració 00/00/0000</t>
  </si>
  <si>
    <t>Data pagament 06/03/2015</t>
  </si>
  <si>
    <t>Data Consell d'Administració 26/02/2015</t>
  </si>
  <si>
    <t>Data pagament 26/03/2015</t>
  </si>
  <si>
    <t>Data pagament 21/09/2015</t>
  </si>
  <si>
    <t>Sra. Montserrat Vilella Cuadrada</t>
  </si>
  <si>
    <t>Sr. Josep Colom de Ossó</t>
  </si>
  <si>
    <t>Sra. Maria Dolors Compte Llusà</t>
  </si>
  <si>
    <t>Sr. Roberto García Casado</t>
  </si>
  <si>
    <t>Sr. Joan Guix Oliver</t>
  </si>
  <si>
    <t>Sra. Josefa Labrador Barrafón</t>
  </si>
  <si>
    <t>Sra. Marta Llorens Pérez</t>
  </si>
  <si>
    <t>Sra. Ana Isabel Martínez Serrano</t>
  </si>
  <si>
    <t>Sra. Mariona Quadrada Monteverde</t>
  </si>
  <si>
    <t>Retribucions 2014 per assistència als Consells d'Administració CENTRE MQ REUS SA</t>
  </si>
  <si>
    <t>Retribucions 2015 per assistència als Consells d'Administració CENTRE MQ REUS SA</t>
  </si>
  <si>
    <t>Retribucions 2014 per assistència als Consells d'Administració GESTIÓ COMARCAL HOSPITALÀRIA SA (GECOHSA)</t>
  </si>
  <si>
    <t>Sr. Joan Piñol Mora</t>
  </si>
  <si>
    <t>PATRONS</t>
  </si>
  <si>
    <t>Data reunió 19/03/2014</t>
  </si>
  <si>
    <t>Data reunió 18/06/2014</t>
  </si>
  <si>
    <t>Data reunió 22/07/2014</t>
  </si>
  <si>
    <t>Data reunió 27/10/2014</t>
  </si>
  <si>
    <t>Data reunió 22/12/2014</t>
  </si>
  <si>
    <t>Retribucions 2014 per assistència a les reunions del Patronat de la FUNDACIÓ SAGESSA-SALUT</t>
  </si>
  <si>
    <t>Retribucions 2015 per assistència a les reunions del Patronat de la FUNDACIÓ SAGESSA-SALUT</t>
  </si>
  <si>
    <t>Total percepcions Patró</t>
  </si>
  <si>
    <t>Data reunió 25/03/2015</t>
  </si>
  <si>
    <t>Data reunió  09/06/2015</t>
  </si>
  <si>
    <r>
      <t>Retribucions 2014 per assistència a les reunions del Patronat de la</t>
    </r>
    <r>
      <rPr>
        <b/>
        <sz val="10"/>
        <color indexed="8"/>
        <rFont val="Calibri"/>
        <family val="2"/>
      </rPr>
      <t xml:space="preserve"> FUNDACIÓ PER  A LA RECERCA, DOCÈNCIA I FORMACIÓ EN L'ÀMBIT SANITARI</t>
    </r>
  </si>
  <si>
    <t>Retribucions 2014 per assistència a les reunions del Patronat de la FUNDACIÓ PER A L'ATENCIÓ SOCIAL</t>
  </si>
  <si>
    <t>Retribucions 2015 per assistència a les reunions del Patronat de la FUNDACIÓ PER A L'ATENCIÓ SOCIAL</t>
  </si>
  <si>
    <t>Retribucions 2014 per assistència a les reunions del Patronat de la FUNDACIÓ PER A L'ACCIÓ EDUCATIVA</t>
  </si>
  <si>
    <t>Retribucions 2015 per assistència a les reunions del Patronat de la FUNDACIÓ PER A L'ACCIÓ EDUCATIVA</t>
  </si>
  <si>
    <t>Retribucions 2014 per assistència als Consells d'Administració GESTIÓ INTEGRAL SANITÀRIA I ASSISTENCIAL, AIE</t>
  </si>
  <si>
    <t>Sr. Manel-Joaquin Ferré Montañés</t>
  </si>
  <si>
    <t>Data Consell d'Administració 21/10/2014</t>
  </si>
  <si>
    <t>Data Consell d'Administració 12/11/2014</t>
  </si>
  <si>
    <t>Data Consell d'Administració 21/11/2014</t>
  </si>
  <si>
    <t>Retribucions 2015 per assistència als Consells d'Administració GESTIÓ INTEGRAL SANITÀRIA I ASSISTENCIAL, AIE</t>
  </si>
  <si>
    <t>Data Consell Administració 26/03/2015</t>
  </si>
  <si>
    <t>Retribucions 2014 per assistència als Consells d'Administració LABORATORI DE REFERÈNCIA CAMP DE TARRAGONA I TERRES DE L'EBRE SL</t>
  </si>
  <si>
    <t>Sr. Aleix Carrió Millà</t>
  </si>
  <si>
    <t>Data Consell Administració 20/03/2014</t>
  </si>
  <si>
    <t>Retribucions 2015 per assistència als Consells d'Administració LABORATORI DE REFERÈNCIA CAMP DE TARRAGONA I TERRES DE L'EBRE SL</t>
  </si>
  <si>
    <t>Retribucions 2014 per assistència als Consells d'Administració CENTRE OFTALMOLÒGIC DE REUS, SL</t>
  </si>
  <si>
    <t>Retribucions 2015 per assistència als Consells d'Administració CENTRE OFTALMOLÒGIC DE REUS, SL</t>
  </si>
  <si>
    <t>Sr. Pere Romero Aroca</t>
  </si>
  <si>
    <t>Data Consell Administració 24/03/2015</t>
  </si>
  <si>
    <t>Data reunió 24/07/2014</t>
  </si>
  <si>
    <t>Data reunió 16/12/2014</t>
  </si>
  <si>
    <t>Data reunió  22/06/2015</t>
  </si>
  <si>
    <t>Retribucions 2015 per assistència a les reunions del Patronat de la FUNDACIÓ LLIGA PER A LA INVESTIGACIÓ I PREVENCIÓ DEL CÀNCER</t>
  </si>
  <si>
    <t>Sr. Joan Lluís Borràs Balada</t>
  </si>
  <si>
    <t>Sr. Josep Maria Badia Martorell</t>
  </si>
  <si>
    <t>Sr. Josep Maria Borràs Andrés</t>
  </si>
  <si>
    <t>Sr. Albert Gómez Sorribes</t>
  </si>
  <si>
    <t>Sr. Josep Gumà Padró</t>
  </si>
  <si>
    <t>Sr. Josep Mercadé Orriols</t>
  </si>
  <si>
    <t>Sr. Ramon M. Miralles PI</t>
  </si>
  <si>
    <t>Sr. Josep Maria Pepió Vilaubí</t>
  </si>
  <si>
    <t>Sr. Josep Francesc Vallespí Cerveto</t>
  </si>
  <si>
    <t>Retribucions 2014 per assistència als Consells d'Administració GESTIÓ SANITÀRIA I ASSISTENCIAL DE TORTOSA, SAM</t>
  </si>
  <si>
    <t>Sr. Ferran Bel Accensi</t>
  </si>
  <si>
    <t>Sra. Anna Algueró Caballé</t>
  </si>
  <si>
    <t>Sr. Adolfo Criado Gabarró</t>
  </si>
  <si>
    <t>Sr. Jordi Pere Casanova Panisello</t>
  </si>
  <si>
    <t>Sr. Josep Felip Monclús Benet</t>
  </si>
  <si>
    <t>Sra. Susanna Gómez Aixendri</t>
  </si>
  <si>
    <t>Sr. Jordi Jordan Farnós</t>
  </si>
  <si>
    <t>Sr. Ramon Pujol Forés</t>
  </si>
  <si>
    <t>Sra. Meritxell Roigé Pedrola</t>
  </si>
  <si>
    <t>Retribucions 2015 per assistència als Consells d'Administració GESTIÓ SANITÀRIA I ASSISTENCIAL DE TORTOSA, SAM</t>
  </si>
  <si>
    <t>Retribucions 2014 per assistència als Consells d'Administració TORTOSA SALUT SL</t>
  </si>
  <si>
    <t>Retribucions 2015 per assistència als Consells d'Administració TORTOSA SALUT SL</t>
  </si>
  <si>
    <t>Retribucions 2014 per assistència als Consells d'Administració HOSPITAL COMARCAL D'AMPOSTA SAM</t>
  </si>
  <si>
    <t>Sr. Joan Castellano Masdeu</t>
  </si>
  <si>
    <t>Sr. Germán Ciscar Pastor</t>
  </si>
  <si>
    <t>Sr. Josep Manel Ferré Aixendri</t>
  </si>
  <si>
    <t>Retribucions 2015 per assistència als Consells d'Administració HOSPITAL COMARCAL D'AMPOSTA SAM</t>
  </si>
  <si>
    <t>Retribucions 2014 per assistència a les reunions del Patronat de la FUNDACIÓ PÚBLICA SERVEIS SOCIALS DEL MONTSIÀ</t>
  </si>
  <si>
    <t>Data reunió 00/00/0000</t>
  </si>
  <si>
    <t>Sr. Jeús Auré Calvet</t>
  </si>
  <si>
    <t>Sra. Susanna Sancho Maigí</t>
  </si>
  <si>
    <t>Retribucions 2015 per assistència a les reunions del Patronat de la FUNDACIÓ PÚBLICA SERVEIS SOCIALS DEL MONTSIÀ</t>
  </si>
  <si>
    <t>Retribucions 2014 per assistència als Consells d'Administració ROJAR ASSISTÈNCIA SOCIO-SANITÀRIA SA</t>
  </si>
  <si>
    <t>Data pagament 00/00/00</t>
  </si>
  <si>
    <t>Sr. Rafael Vidal Ibars</t>
  </si>
  <si>
    <t>Sr. Josep Martínez Costa</t>
  </si>
  <si>
    <t>Sr. Salvador Florido Florido</t>
  </si>
  <si>
    <t>Sra. Argelines Gironés Sanz</t>
  </si>
  <si>
    <t>Ana Maria Rel Puyo</t>
  </si>
  <si>
    <t>Sr. Pau Daniel Serrano de Yzaguirre</t>
  </si>
  <si>
    <t>Retribucions 2015 per assistència als Consells d'Administració ROJAR ASSISTÈNCIA SOCIO-SANITÀRIA SA</t>
  </si>
  <si>
    <t>Sr. Joaquin Barberà Gili</t>
  </si>
  <si>
    <t>Sr. Pedro Cabanes Altadill</t>
  </si>
  <si>
    <t>Marià Martínez Hierro</t>
  </si>
  <si>
    <t>Núria Rodríguez Serrano</t>
  </si>
  <si>
    <t>Sr. Adam Tomàs Roiget</t>
  </si>
  <si>
    <t>Sr. Francesc Paz Belmonte</t>
  </si>
  <si>
    <t>Sr. Tomàs Bertomeu Balart</t>
  </si>
  <si>
    <t>Sra. Rosabel Recio Daga</t>
  </si>
  <si>
    <t>Sra. Anna Tomàs Talarn</t>
  </si>
  <si>
    <t>Sr. Josep Tomàs Reverté Vidal</t>
  </si>
  <si>
    <t>Data Consell d'Administració 20/02/2014</t>
  </si>
  <si>
    <t>Data Consell d'Administració 28/03/2014</t>
  </si>
  <si>
    <t>Data Consell d'Administració 12/05/2014</t>
  </si>
  <si>
    <t xml:space="preserve">Data Consell d'Administració 16/06/2014  </t>
  </si>
  <si>
    <t>Data Consell d'Administració 31/07/2014</t>
  </si>
  <si>
    <t>Data Consell d'Administració 08/09/2014</t>
  </si>
  <si>
    <t>Data Consell d'Administració 01/10/2014</t>
  </si>
  <si>
    <t>Data Consell d'Administració 17/11/2014</t>
  </si>
  <si>
    <t>Data Consell d'Administració 15/12/2014</t>
  </si>
  <si>
    <t>Sra. Sr. Adam Tomàs Roiget</t>
  </si>
  <si>
    <t>Data reunió 10/01/2014</t>
  </si>
  <si>
    <t>Data reunió 20/02/2014</t>
  </si>
  <si>
    <t>Data reunió 28/03/2014</t>
  </si>
  <si>
    <t>Data reunió 10/04/2014</t>
  </si>
  <si>
    <t>Data reunió 25/04/2014</t>
  </si>
  <si>
    <t>Data reunió 12/05/2014</t>
  </si>
  <si>
    <t>Data reunió  16/06/2014</t>
  </si>
  <si>
    <t>Data reunió 08/09/2014</t>
  </si>
  <si>
    <t>Data reunió 26/09/2014</t>
  </si>
  <si>
    <t>Data reunió 01/10/2014</t>
  </si>
  <si>
    <t>Data reunió 17/11/2014</t>
  </si>
  <si>
    <t>Data reunió  24/11/2014</t>
  </si>
  <si>
    <t>Data reunió 15/12/2014</t>
  </si>
  <si>
    <t>Data reunió 30/12/2014</t>
  </si>
  <si>
    <t>Data Consell Administració 31/03/2014</t>
  </si>
  <si>
    <t>Data Consell d'Administració 28/07/2014</t>
  </si>
  <si>
    <t>Data Consell d'Administració 09/10/2014</t>
  </si>
  <si>
    <t>Data Consell Administració 31/05/2015</t>
  </si>
  <si>
    <t>Data Consell d'Administració 28/09/2015</t>
  </si>
  <si>
    <t>Data Consell d'Administració 02/07/2014</t>
  </si>
  <si>
    <t>Data Consell d'Administració 29/10/2014</t>
  </si>
  <si>
    <t>Data Consell Administració 31/03/2015</t>
  </si>
  <si>
    <t>Data Consell d'Administració 16/09/2015</t>
  </si>
  <si>
    <t>Retribucions 2014 per assistència als Consells d'Administració EPEL HOSPITAL I LLARS DE LA SANTA CREU</t>
  </si>
  <si>
    <t>Retribucions 2015 per assistència als Consells d'Administració HOSPITAL I LLARS DE LA SANTA CREU</t>
  </si>
  <si>
    <t>Data reunió 29/01/2015</t>
  </si>
  <si>
    <t>Data reunió 11/02/2015</t>
  </si>
  <si>
    <t>Data reunió 06/03/2015</t>
  </si>
  <si>
    <t>Data reunió 30/03/2015</t>
  </si>
  <si>
    <t>Data reunió 21/05/2015</t>
  </si>
  <si>
    <t>Data reunió 05/06/2015</t>
  </si>
  <si>
    <t>Data reunió 27/07/2015</t>
  </si>
  <si>
    <t>Data reunió 11/08/2015</t>
  </si>
  <si>
    <t>Data reunió 29/09/2015</t>
  </si>
  <si>
    <t>Data Consell Administració 29/01/2015</t>
  </si>
  <si>
    <t>Data Consell d'Administració 06/03/2015</t>
  </si>
  <si>
    <t>Data Consell d'Administració 30/03/2015</t>
  </si>
  <si>
    <t>Data Consell d'Administració 08/07/2015</t>
  </si>
  <si>
    <t>Data Consell d'Administració 27/07/2015</t>
  </si>
  <si>
    <t>Data Consell d'Administració 28/10/2015</t>
  </si>
  <si>
    <t>Data pagament 21/02/2014</t>
  </si>
  <si>
    <t xml:space="preserve">      Data pagament 03/07/2014</t>
  </si>
  <si>
    <t>Data pagament 06/08/2014</t>
  </si>
  <si>
    <t>Data pagament 24/12/2014</t>
  </si>
  <si>
    <t>Data Pagament 03/07/2014</t>
  </si>
  <si>
    <t>Data pagament 16/06/2015</t>
  </si>
  <si>
    <t>Data pagament 06/07/2015</t>
  </si>
  <si>
    <t>Data pagament 08/06/2015</t>
  </si>
  <si>
    <t>Sr. Manel Joaquim Ferré Montañés (1)</t>
  </si>
  <si>
    <t>Sr. Jesús Auré Calvet (2)</t>
  </si>
  <si>
    <t>(1) Assistència: 150€.+ Dedicació: 90€ = 240€</t>
  </si>
  <si>
    <t>(2) Assistència: 150€.+ Dedicació: 90€ = 240€</t>
  </si>
  <si>
    <t>Data Consell d'Administració 26/09/2014</t>
  </si>
  <si>
    <t>Sr. Adam Tomas Roiget (3)</t>
  </si>
  <si>
    <t>Data pagament 27/12/2014</t>
  </si>
  <si>
    <t>Sr. Adam Tomàs Roiget (2)</t>
  </si>
  <si>
    <t>(3) Assistència: 150€.+ Dedicació: 90€ = 240€</t>
  </si>
  <si>
    <t xml:space="preserve"> </t>
  </si>
  <si>
    <t>Data Consell d'Administració 24/11/2014</t>
  </si>
  <si>
    <t>Data Consell d'Administració 24/12/2014</t>
  </si>
  <si>
    <t>Data Consell d'Administració 30/12/2014</t>
  </si>
  <si>
    <t>Data Consell d'Administració 11/02/2015</t>
  </si>
  <si>
    <t>Sr. Francesc Paz Belmonte (3)</t>
  </si>
  <si>
    <t>Data pagament 13/04/2015</t>
  </si>
  <si>
    <t>Retribucions 2014 per assistència a les reunions del Patronat de la FUNDACIÓ LLIGA PER A  LA INVESTIGACIÓ PREVENCIÓ DEL CÀNCER</t>
  </si>
  <si>
    <t>Sra. Adela Ortí Falcó (Secretària)</t>
  </si>
  <si>
    <t>RENUNCIA</t>
  </si>
  <si>
    <t>Sra. Adela Ortí Falcó</t>
  </si>
  <si>
    <t>Sra. Rosa Isabel Recio Daga</t>
  </si>
  <si>
    <t>Sra. Adela Orti Falcó</t>
  </si>
  <si>
    <t>Data Consell d'Administració 16/11/2015</t>
  </si>
  <si>
    <t>Total abonat 2015</t>
  </si>
  <si>
    <t>Retribucions 2016 per assistència als Consells d'Administració HOSPITAL SANT JOAN DE REUS, SAM</t>
  </si>
  <si>
    <t>No dades banc</t>
  </si>
  <si>
    <t>Data Consell d'Administració 23/12/2015</t>
  </si>
  <si>
    <t>Data Consell d'Administració 28/12/2015</t>
  </si>
  <si>
    <t>Retribucions 2015 per assistència als Consells d'Administració GESTIÓ COMARCAL HOSPITALÀRIA SA (GECOHSA)</t>
  </si>
  <si>
    <t>Sr. Ricard Font de Rubinat García</t>
  </si>
  <si>
    <t>Data pagament 25/01/2016</t>
  </si>
  <si>
    <t>Data pagament 25/01/2015</t>
  </si>
  <si>
    <t>Data Consell Administració 26/01/2016</t>
  </si>
  <si>
    <t>Renúncia cobrament</t>
  </si>
  <si>
    <t>Retribucions 2016 per assistència als Consells d'Administració GESTIÓ COMARCAL HOSPITALÀRIA SA (GECOHSA)</t>
  </si>
  <si>
    <t>Sr. Joan Bosch Domingo</t>
  </si>
  <si>
    <t>Retribucions 2016 per assistència als Consells d'Administració CENTRE MQ REUS SA</t>
  </si>
  <si>
    <t>Sra. Noemí Llauradó Sans</t>
  </si>
  <si>
    <t>Data pagament 10/02/16</t>
  </si>
  <si>
    <t>Data Consell d'Administració 29/02/16</t>
  </si>
  <si>
    <t>Data Consell d'Administració 30/03/16</t>
  </si>
  <si>
    <t>Data Consell Administració 26/01/16</t>
  </si>
  <si>
    <t>Data Consell d'Administració 31/03/16</t>
  </si>
  <si>
    <t>Data reunió 14/12/2015</t>
  </si>
  <si>
    <t>Data Consell d'Administració 29/04/16</t>
  </si>
  <si>
    <t>Data Consell d'Administració 04/05/16</t>
  </si>
  <si>
    <t>Data Consell d'Administració 31/05/16</t>
  </si>
  <si>
    <t>Data Consell d'Administració 27/06/16</t>
  </si>
  <si>
    <t>Data Consell d'Administració 08/07/16</t>
  </si>
  <si>
    <t>Data Consell d'Administració 20/05/16</t>
  </si>
  <si>
    <t>Data pagament 10/02/2016</t>
  </si>
  <si>
    <t>Data Consell d'Administració 30/09/16</t>
  </si>
  <si>
    <t>Sr. Eduard Mejías Montagut</t>
  </si>
  <si>
    <t>Data Consell d'Administració 30/09/2016</t>
  </si>
  <si>
    <t>Data Consell d'Administració 28/10/16</t>
  </si>
  <si>
    <t>Data Consell d'Administració 18/11/16</t>
  </si>
  <si>
    <t>Data Consell d'Administració 16/12/16</t>
  </si>
  <si>
    <t>Sr. Rodrigo Fernández Daroca</t>
  </si>
  <si>
    <t>Sr. Roberto Fernández Daroca</t>
  </si>
  <si>
    <t>Sr. Jordi Rubio Barris</t>
  </si>
  <si>
    <t>Data Consell d'Administració 07/10/16</t>
  </si>
  <si>
    <t>Roberto Fernández Daroca</t>
  </si>
  <si>
    <t>Sr. Joaquin Enrech Garola</t>
  </si>
  <si>
    <t>Sr. Xavier Milian Nebot</t>
  </si>
  <si>
    <t>Sr. Raimon Ferré Vallès</t>
  </si>
  <si>
    <t>Retribucions 2017 per assistència als Consells d'Administració GESTIÓ COMARCAL HOSPITALÀRIA SA (GECOHSA)</t>
  </si>
  <si>
    <t>Retribucions 2017 per assistència als Consells d'Administració HOSPITAL SANT JOAN DE REUS, SAM</t>
  </si>
  <si>
    <t>Sr. Xaxier Milian Nebot</t>
  </si>
  <si>
    <t>Retribucions 2017 per assistència als Consells d'Administració CENTRE MQ REUS SA</t>
  </si>
  <si>
    <t>Data Consell Administració 20 /01/2017</t>
  </si>
  <si>
    <t>Data Consell Administració 20/01/17</t>
  </si>
  <si>
    <t>Data Consell d'Administració 10/02/17</t>
  </si>
  <si>
    <t>Data Consell d'Administració 27/03/17</t>
  </si>
  <si>
    <t>Data Consell Administració 27/01/2017</t>
  </si>
  <si>
    <t>Data Consell d'Administració 28/03/17</t>
  </si>
  <si>
    <t>No es cobra</t>
  </si>
  <si>
    <t>representada</t>
  </si>
  <si>
    <t>Data Consell d'Administració 31/03/17</t>
  </si>
  <si>
    <t>Data Consell d'Administració 21/04/17</t>
  </si>
  <si>
    <t>representat</t>
  </si>
  <si>
    <t>Data Consell Administració 20/01/2017</t>
  </si>
  <si>
    <t>Representada</t>
  </si>
  <si>
    <t>Data Consell d'Administració 19/05/17</t>
  </si>
  <si>
    <t>Data Consell d'Administració 22/06/17</t>
  </si>
  <si>
    <t>Data Consell d'Administració 22/06/2017</t>
  </si>
  <si>
    <t>Data Consell d'Administració 21/07/17</t>
  </si>
  <si>
    <t>Data pagament 06/04/16</t>
  </si>
  <si>
    <t>Data pagament 04/05/16</t>
  </si>
  <si>
    <t>Data pagament 07/07/2016</t>
  </si>
  <si>
    <t>Data pagament 07/07/16</t>
  </si>
  <si>
    <t>Data pagament 29/09/16</t>
  </si>
  <si>
    <t>Data pagament 16/12/16</t>
  </si>
  <si>
    <t>Data pagament 20/12/2016</t>
  </si>
  <si>
    <t>Data pagament 06/07/16</t>
  </si>
  <si>
    <t>Data pagament 16/12/2016</t>
  </si>
  <si>
    <t>Data pagament 20/12/16</t>
  </si>
  <si>
    <t>Sr. Rodrigo García Casado</t>
  </si>
  <si>
    <t>Data Consell d'Administració 25/10/17</t>
  </si>
  <si>
    <t>Data Consell d'Administració 31/10/17</t>
  </si>
  <si>
    <t>Data Consell d'Administració 28/11/17</t>
  </si>
  <si>
    <t>Data Consell d'Administració 17/11/17</t>
  </si>
  <si>
    <t>Data Consell d'Administració 04/12/17</t>
  </si>
  <si>
    <t>Data Consell d'Administració 11/12/17</t>
  </si>
  <si>
    <t>Sra. Claudia Liliace Pedroza Barrios</t>
  </si>
  <si>
    <t>Data Consell d'Administració 28/11/2017</t>
  </si>
  <si>
    <t>Data Consell d'Administració 04/12/2017</t>
  </si>
  <si>
    <t>Data Consell d'Administració 11/12/2017</t>
  </si>
  <si>
    <t>Data Consell Administració</t>
  </si>
  <si>
    <t>Retribucions 2018 per assistència al Consells d'Administració HOSPITAL SANT JOAN DE REUS, SAM</t>
  </si>
  <si>
    <t>Retribucions 2018 per assistència al Consells d'Administració CENTRE MQ REUS SA</t>
  </si>
  <si>
    <t>Sr. Eduard Mejias Montagut</t>
  </si>
  <si>
    <t>Data Consell Administració 26/01/18</t>
  </si>
  <si>
    <t>Data Consell Administració 23/02/18</t>
  </si>
  <si>
    <t>Data Consell Administració 12/03/18</t>
  </si>
  <si>
    <t>Renúncia cobrament 23/03/18</t>
  </si>
  <si>
    <t>Data Consell Administració 23/03/18</t>
  </si>
  <si>
    <t>Data Consell Administració 26/03/18</t>
  </si>
  <si>
    <t>Data Consell Administració 20/04/18</t>
  </si>
  <si>
    <t>Data Consell Administració 18/05/18</t>
  </si>
  <si>
    <t>Data Consell Administració 06/03/18</t>
  </si>
  <si>
    <t xml:space="preserve">                      </t>
  </si>
  <si>
    <t>Data Consell Administració 22/06/18</t>
  </si>
  <si>
    <t>Data Consell Administració 03/08/18</t>
  </si>
  <si>
    <t>Data Consell Administració 13/09/18</t>
  </si>
  <si>
    <t xml:space="preserve">Renúncia cobrament </t>
  </si>
  <si>
    <t>Retribucions 2018 per assistència al Consells d'Administració SAGESSA ASSISTÈNCIA SANITÀRIA I SOCIAL SA</t>
  </si>
  <si>
    <t>Data Consell Administració 19/03/2018</t>
  </si>
  <si>
    <t>Data Consell Administració 26/07/2018</t>
  </si>
  <si>
    <t>Sr. Julio Roca Font</t>
  </si>
  <si>
    <t>Sra. Sandra Zaragoza Vallés</t>
  </si>
  <si>
    <t>Data Consell Administració 19/10/18</t>
  </si>
  <si>
    <t>Data Consell Administració 23/11/18</t>
  </si>
  <si>
    <t>Data Consell Administració 04/12/2018</t>
  </si>
  <si>
    <t>Data Consell Administració 14/12/2018</t>
  </si>
  <si>
    <t>Data Consell Administració 21/09/18</t>
  </si>
  <si>
    <t>Data Consell Administració 19/10/2018</t>
  </si>
  <si>
    <t>Data Consell Administració 23/11/2108</t>
  </si>
  <si>
    <t>Data Consell Administració 14/12/18</t>
  </si>
  <si>
    <t>Data Consell Administració 23/11/2018</t>
  </si>
  <si>
    <t>Data Consell Administració 00/00/00</t>
  </si>
  <si>
    <t xml:space="preserve">Data Consell Administració </t>
  </si>
  <si>
    <t>Retribucions 2019 per assistència al Consells d'Administració SAGESSA ASSISTÈNCIA SANITÀRIA I SOCIAL SA</t>
  </si>
  <si>
    <t>Retribucions 2019 per assistència al Consells d'Administració HOSPITAL SANT JOAN DE REUS, SAM</t>
  </si>
  <si>
    <t>Retribucions 2019 per assistència al Consells d'Administració CENTRE MQ REUS SA</t>
  </si>
  <si>
    <t>Data Consell Administració 01/02/19</t>
  </si>
  <si>
    <t>Data Consell Administració 22/02/19</t>
  </si>
  <si>
    <t>Data Consell Administració 29/03/19</t>
  </si>
  <si>
    <t>Data Consell Administració 15/04/19</t>
  </si>
  <si>
    <t>Data Consell Administració 07/06/19</t>
  </si>
  <si>
    <t>Data Consell Administració 01.02.19</t>
  </si>
  <si>
    <t>Data Consell Administració 22.02.19</t>
  </si>
  <si>
    <t>Data Consell Administració 29.03.19</t>
  </si>
  <si>
    <t>Data Consell Administració 15.04.19</t>
  </si>
  <si>
    <t>Data Consell Administració 07.06.19</t>
  </si>
  <si>
    <t>Data Consell Administració 03.05.19</t>
  </si>
  <si>
    <t>Sr. Òscar Subirats Torrebadell</t>
  </si>
  <si>
    <t>Joan Lluís Borràs Balada</t>
  </si>
  <si>
    <t>Sra. Maria Luz Caballero Gabas</t>
  </si>
  <si>
    <t>Sra. Inés González García</t>
  </si>
  <si>
    <t>Sr. Ricardo López Vázquez</t>
  </si>
  <si>
    <t>Sr. Raúl Meléndez Marfil</t>
  </si>
  <si>
    <t>Sra. Maria Dolores Ruíz Martínez</t>
  </si>
  <si>
    <t>Data Consell Administració 04.10.19</t>
  </si>
  <si>
    <t>Data Consell Administració 22.11.19</t>
  </si>
  <si>
    <t>Sr.Joan Lluís Borràs Balada</t>
  </si>
  <si>
    <t>Retribucions 2019 per assistència al Consells d'Administració GESTIÓ COMARCAL HOSPITALÀRIA SA</t>
  </si>
  <si>
    <t>Sr. Hèctor Fort Robert</t>
  </si>
  <si>
    <t>Sr. Carles Salas Martí</t>
  </si>
  <si>
    <t>Retribucions 2020 per assistència al Consells d'Administració HOSPITAL SANT JOAN DE REUS, SAM</t>
  </si>
  <si>
    <t>Retribucions 2020 per assistència al Consells d'Administració CENTRE MQ REUS SA</t>
  </si>
  <si>
    <t>Retribucions 2020 per assistència al Consells d'Administració GESTIÓ COMARCAL HOSPITALÀRIA SA</t>
  </si>
  <si>
    <t>Retribucions 2020 per assistència al Consells d'Administració SAGESSA ASSISTÈNCIA SANITÀRIA I SOCIAL SA</t>
  </si>
  <si>
    <t>Sra. Teresita Agné Galindo</t>
  </si>
  <si>
    <t>Sr. Xavier Faura Sanmartín</t>
  </si>
  <si>
    <t>Sr. Joan Roig Castell</t>
  </si>
  <si>
    <t>Sra. Neus Sanromà Samper</t>
  </si>
  <si>
    <t>Retribucions 2020 per assistència als Consells d'Administració GESTIÓ INTEGRAL SANITÀRIA I ASSISTENCIAL, AIE</t>
  </si>
  <si>
    <t>Sr. Eduard Prats Alonso</t>
  </si>
  <si>
    <t>Data Consell Administració 14.02.20</t>
  </si>
  <si>
    <t>Data Consell Administració 20.04.20</t>
  </si>
  <si>
    <t>Data Consell Administració 17.04.20</t>
  </si>
  <si>
    <t>Data Consell Administració 31.01.20</t>
  </si>
  <si>
    <t>Data Consell Administració 09.04.20</t>
  </si>
  <si>
    <t>Data Consell Administració 21.04.20</t>
  </si>
  <si>
    <t>Data Consell Administració 28.02.20</t>
  </si>
  <si>
    <t>Data Consell Administració 08.04.20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</si>
</sst>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thin"/>
      <right style="thin"/>
      <top/>
      <bottom style="dashed"/>
    </border>
    <border>
      <left style="thin"/>
      <right/>
      <top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dashed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 wrapText="1"/>
    </xf>
    <xf numFmtId="14" fontId="2" fillId="33" borderId="25" xfId="0" applyNumberFormat="1" applyFont="1" applyFill="1" applyBorder="1" applyAlignment="1">
      <alignment horizontal="center" vertical="center" wrapText="1"/>
    </xf>
    <xf numFmtId="14" fontId="2" fillId="33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164" fontId="0" fillId="0" borderId="0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4" fontId="2" fillId="33" borderId="3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33" borderId="24" xfId="54" applyFont="1" applyFill="1" applyBorder="1" applyAlignment="1">
      <alignment horizontal="center" vertical="center" wrapText="1"/>
      <protection/>
    </xf>
    <xf numFmtId="0" fontId="2" fillId="33" borderId="27" xfId="54" applyFont="1" applyFill="1" applyBorder="1" applyAlignment="1">
      <alignment horizontal="center" vertical="center" wrapText="1"/>
      <protection/>
    </xf>
    <xf numFmtId="0" fontId="1" fillId="0" borderId="11" xfId="54" applyBorder="1">
      <alignment/>
      <protection/>
    </xf>
    <xf numFmtId="0" fontId="1" fillId="0" borderId="11" xfId="54" applyFont="1" applyBorder="1">
      <alignment/>
      <protection/>
    </xf>
    <xf numFmtId="164" fontId="2" fillId="33" borderId="16" xfId="54" applyNumberFormat="1" applyFont="1" applyFill="1" applyBorder="1" applyAlignment="1">
      <alignment horizontal="center" vertical="center" wrapText="1"/>
      <protection/>
    </xf>
    <xf numFmtId="0" fontId="1" fillId="0" borderId="0" xfId="54">
      <alignment/>
      <protection/>
    </xf>
    <xf numFmtId="164" fontId="0" fillId="0" borderId="31" xfId="0" applyNumberForma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1" fillId="0" borderId="31" xfId="54" applyNumberFormat="1" applyBorder="1" applyAlignment="1">
      <alignment horizontal="center" vertical="center" wrapText="1"/>
      <protection/>
    </xf>
    <xf numFmtId="164" fontId="1" fillId="0" borderId="14" xfId="54" applyNumberFormat="1" applyBorder="1" applyAlignment="1">
      <alignment horizontal="center" vertical="center" wrapText="1"/>
      <protection/>
    </xf>
    <xf numFmtId="164" fontId="0" fillId="0" borderId="21" xfId="0" applyNumberFormat="1" applyBorder="1" applyAlignment="1">
      <alignment horizontal="right" vertical="center" wrapText="1"/>
    </xf>
    <xf numFmtId="164" fontId="2" fillId="33" borderId="16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164" fontId="0" fillId="0" borderId="34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0" fontId="0" fillId="0" borderId="36" xfId="0" applyBorder="1" applyAlignment="1">
      <alignment/>
    </xf>
    <xf numFmtId="164" fontId="0" fillId="0" borderId="37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0" fontId="0" fillId="0" borderId="39" xfId="0" applyBorder="1" applyAlignment="1">
      <alignment/>
    </xf>
    <xf numFmtId="164" fontId="0" fillId="0" borderId="40" xfId="0" applyNumberFormat="1" applyBorder="1" applyAlignment="1">
      <alignment horizontal="center" vertical="center" wrapText="1"/>
    </xf>
    <xf numFmtId="0" fontId="1" fillId="0" borderId="22" xfId="54" applyBorder="1">
      <alignment/>
      <protection/>
    </xf>
    <xf numFmtId="164" fontId="1" fillId="0" borderId="0" xfId="54" applyNumberFormat="1" applyBorder="1" applyAlignment="1">
      <alignment horizontal="center" vertical="center" wrapText="1"/>
      <protection/>
    </xf>
    <xf numFmtId="164" fontId="1" fillId="0" borderId="10" xfId="54" applyNumberFormat="1" applyBorder="1" applyAlignment="1">
      <alignment horizontal="center" vertical="center" wrapText="1"/>
      <protection/>
    </xf>
    <xf numFmtId="164" fontId="1" fillId="0" borderId="10" xfId="54" applyNumberFormat="1" applyFont="1" applyBorder="1" applyAlignment="1">
      <alignment horizontal="center" vertical="center" wrapText="1"/>
      <protection/>
    </xf>
    <xf numFmtId="164" fontId="1" fillId="0" borderId="12" xfId="54" applyNumberFormat="1" applyBorder="1" applyAlignment="1">
      <alignment horizontal="center" vertical="center" wrapText="1"/>
      <protection/>
    </xf>
    <xf numFmtId="0" fontId="1" fillId="0" borderId="13" xfId="54" applyFont="1" applyBorder="1">
      <alignment/>
      <protection/>
    </xf>
    <xf numFmtId="164" fontId="1" fillId="0" borderId="15" xfId="54" applyNumberFormat="1" applyBorder="1" applyAlignment="1">
      <alignment horizontal="center" vertical="center" wrapText="1"/>
      <protection/>
    </xf>
    <xf numFmtId="14" fontId="2" fillId="33" borderId="41" xfId="54" applyNumberFormat="1" applyFont="1" applyFill="1" applyBorder="1" applyAlignment="1">
      <alignment horizontal="center" vertical="center" wrapText="1"/>
      <protection/>
    </xf>
    <xf numFmtId="0" fontId="1" fillId="0" borderId="19" xfId="54" applyBorder="1">
      <alignment/>
      <protection/>
    </xf>
    <xf numFmtId="164" fontId="1" fillId="0" borderId="20" xfId="54" applyNumberFormat="1" applyBorder="1" applyAlignment="1">
      <alignment horizontal="center" vertical="center" wrapText="1"/>
      <protection/>
    </xf>
    <xf numFmtId="164" fontId="1" fillId="0" borderId="21" xfId="54" applyNumberFormat="1" applyBorder="1" applyAlignment="1">
      <alignment horizontal="center" vertical="center" wrapText="1"/>
      <protection/>
    </xf>
    <xf numFmtId="0" fontId="2" fillId="33" borderId="42" xfId="54" applyFont="1" applyFill="1" applyBorder="1" applyAlignment="1">
      <alignment horizontal="center" vertical="center" wrapText="1"/>
      <protection/>
    </xf>
    <xf numFmtId="14" fontId="2" fillId="33" borderId="43" xfId="54" applyNumberFormat="1" applyFont="1" applyFill="1" applyBorder="1" applyAlignment="1">
      <alignment horizontal="center" vertical="center" wrapText="1"/>
      <protection/>
    </xf>
    <xf numFmtId="0" fontId="2" fillId="33" borderId="44" xfId="54" applyFont="1" applyFill="1" applyBorder="1" applyAlignment="1">
      <alignment horizontal="center" vertical="center" wrapText="1"/>
      <protection/>
    </xf>
    <xf numFmtId="0" fontId="1" fillId="0" borderId="36" xfId="54" applyBorder="1">
      <alignment/>
      <protection/>
    </xf>
    <xf numFmtId="164" fontId="1" fillId="0" borderId="31" xfId="54" applyNumberFormat="1" applyFont="1" applyBorder="1" applyAlignment="1">
      <alignment horizontal="center" vertical="center" wrapText="1"/>
      <protection/>
    </xf>
    <xf numFmtId="164" fontId="1" fillId="0" borderId="32" xfId="54" applyNumberFormat="1" applyBorder="1" applyAlignment="1">
      <alignment horizontal="center" vertical="center" wrapText="1"/>
      <protection/>
    </xf>
    <xf numFmtId="0" fontId="1" fillId="0" borderId="13" xfId="54" applyFill="1" applyBorder="1">
      <alignment/>
      <protection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45" xfId="0" applyBorder="1" applyAlignment="1">
      <alignment/>
    </xf>
    <xf numFmtId="14" fontId="2" fillId="33" borderId="46" xfId="0" applyNumberFormat="1" applyFont="1" applyFill="1" applyBorder="1" applyAlignment="1">
      <alignment horizontal="center" vertical="center" wrapText="1"/>
    </xf>
    <xf numFmtId="164" fontId="0" fillId="0" borderId="47" xfId="0" applyNumberFormat="1" applyBorder="1" applyAlignment="1">
      <alignment horizontal="center" vertical="center" wrapText="1"/>
    </xf>
    <xf numFmtId="164" fontId="0" fillId="0" borderId="48" xfId="0" applyNumberFormat="1" applyBorder="1" applyAlignment="1">
      <alignment horizontal="center" vertical="center" wrapText="1"/>
    </xf>
    <xf numFmtId="164" fontId="0" fillId="0" borderId="49" xfId="0" applyNumberFormat="1" applyBorder="1" applyAlignment="1">
      <alignment horizontal="center" vertical="center" wrapText="1"/>
    </xf>
    <xf numFmtId="0" fontId="0" fillId="0" borderId="50" xfId="0" applyBorder="1" applyAlignment="1">
      <alignment/>
    </xf>
    <xf numFmtId="164" fontId="0" fillId="0" borderId="23" xfId="0" applyNumberFormat="1" applyBorder="1" applyAlignment="1">
      <alignment horizontal="right" vertical="center" wrapText="1"/>
    </xf>
    <xf numFmtId="0" fontId="0" fillId="0" borderId="51" xfId="0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4" fontId="0" fillId="0" borderId="52" xfId="0" applyNumberFormat="1" applyBorder="1" applyAlignment="1">
      <alignment horizontal="right" vertical="center" wrapText="1"/>
    </xf>
    <xf numFmtId="14" fontId="2" fillId="33" borderId="53" xfId="0" applyNumberFormat="1" applyFont="1" applyFill="1" applyBorder="1" applyAlignment="1">
      <alignment horizontal="center" vertical="center" wrapText="1"/>
    </xf>
    <xf numFmtId="44" fontId="2" fillId="33" borderId="53" xfId="51" applyFont="1" applyFill="1" applyBorder="1" applyAlignment="1">
      <alignment horizontal="center" vertical="center" wrapText="1"/>
    </xf>
    <xf numFmtId="14" fontId="2" fillId="33" borderId="54" xfId="0" applyNumberFormat="1" applyFont="1" applyFill="1" applyBorder="1" applyAlignment="1">
      <alignment horizontal="center" vertical="center" wrapText="1"/>
    </xf>
    <xf numFmtId="0" fontId="0" fillId="35" borderId="18" xfId="0" applyFill="1" applyBorder="1" applyAlignment="1">
      <alignment/>
    </xf>
    <xf numFmtId="0" fontId="0" fillId="35" borderId="29" xfId="0" applyFill="1" applyBorder="1" applyAlignment="1">
      <alignment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0" fillId="35" borderId="40" xfId="0" applyFill="1" applyBorder="1" applyAlignment="1">
      <alignment/>
    </xf>
    <xf numFmtId="0" fontId="0" fillId="35" borderId="16" xfId="0" applyFill="1" applyBorder="1" applyAlignment="1">
      <alignment/>
    </xf>
    <xf numFmtId="164" fontId="2" fillId="33" borderId="29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164" fontId="0" fillId="0" borderId="35" xfId="0" applyNumberFormat="1" applyBorder="1" applyAlignment="1">
      <alignment horizontal="right" vertical="center" wrapText="1"/>
    </xf>
    <xf numFmtId="0" fontId="0" fillId="0" borderId="55" xfId="0" applyBorder="1" applyAlignment="1">
      <alignment/>
    </xf>
    <xf numFmtId="164" fontId="0" fillId="0" borderId="56" xfId="0" applyNumberFormat="1" applyBorder="1" applyAlignment="1">
      <alignment horizontal="center" vertical="center" wrapText="1"/>
    </xf>
    <xf numFmtId="164" fontId="0" fillId="0" borderId="57" xfId="0" applyNumberFormat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14" fontId="2" fillId="33" borderId="58" xfId="0" applyNumberFormat="1" applyFont="1" applyFill="1" applyBorder="1" applyAlignment="1">
      <alignment horizontal="center" vertical="center" wrapText="1"/>
    </xf>
    <xf numFmtId="14" fontId="2" fillId="33" borderId="59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35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left"/>
    </xf>
    <xf numFmtId="164" fontId="0" fillId="0" borderId="60" xfId="0" applyNumberFormat="1" applyBorder="1" applyAlignment="1">
      <alignment horizontal="center" vertical="center" wrapText="1"/>
    </xf>
    <xf numFmtId="14" fontId="2" fillId="33" borderId="28" xfId="0" applyNumberFormat="1" applyFont="1" applyFill="1" applyBorder="1" applyAlignment="1">
      <alignment horizontal="center" vertical="center" wrapText="1"/>
    </xf>
    <xf numFmtId="44" fontId="2" fillId="33" borderId="28" xfId="51" applyFont="1" applyFill="1" applyBorder="1" applyAlignment="1">
      <alignment horizontal="center" vertical="center" wrapText="1"/>
    </xf>
    <xf numFmtId="14" fontId="2" fillId="33" borderId="61" xfId="0" applyNumberFormat="1" applyFont="1" applyFill="1" applyBorder="1" applyAlignment="1">
      <alignment horizontal="center" vertical="center" wrapText="1"/>
    </xf>
    <xf numFmtId="164" fontId="0" fillId="0" borderId="47" xfId="0" applyNumberForma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164" fontId="0" fillId="0" borderId="62" xfId="0" applyNumberFormat="1" applyBorder="1" applyAlignment="1">
      <alignment horizontal="right" vertical="center" wrapText="1"/>
    </xf>
    <xf numFmtId="164" fontId="0" fillId="0" borderId="63" xfId="0" applyNumberFormat="1" applyBorder="1" applyAlignment="1">
      <alignment horizontal="right" vertical="center" wrapText="1"/>
    </xf>
    <xf numFmtId="0" fontId="6" fillId="35" borderId="17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164" fontId="0" fillId="0" borderId="10" xfId="0" applyNumberForma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64" xfId="0" applyNumberFormat="1" applyBorder="1" applyAlignment="1">
      <alignment horizontal="center" vertical="center" wrapText="1"/>
    </xf>
    <xf numFmtId="164" fontId="2" fillId="33" borderId="23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164" fontId="40" fillId="0" borderId="10" xfId="0" applyNumberFormat="1" applyFont="1" applyBorder="1" applyAlignment="1">
      <alignment horizontal="center" vertical="center" wrapText="1"/>
    </xf>
    <xf numFmtId="164" fontId="0" fillId="0" borderId="32" xfId="0" applyNumberFormat="1" applyBorder="1" applyAlignment="1">
      <alignment horizontal="right" vertical="center" wrapText="1"/>
    </xf>
    <xf numFmtId="164" fontId="0" fillId="0" borderId="15" xfId="0" applyNumberFormat="1" applyBorder="1" applyAlignment="1">
      <alignment horizontal="right" vertical="center" wrapText="1"/>
    </xf>
    <xf numFmtId="164" fontId="5" fillId="0" borderId="22" xfId="0" applyNumberFormat="1" applyFont="1" applyBorder="1" applyAlignment="1">
      <alignment horizontal="right"/>
    </xf>
    <xf numFmtId="164" fontId="0" fillId="0" borderId="31" xfId="0" applyNumberFormat="1" applyBorder="1" applyAlignment="1">
      <alignment horizontal="right" vertical="center" wrapText="1"/>
    </xf>
    <xf numFmtId="164" fontId="0" fillId="0" borderId="14" xfId="0" applyNumberFormat="1" applyBorder="1" applyAlignment="1">
      <alignment horizontal="right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164" fontId="0" fillId="0" borderId="31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2" fillId="33" borderId="66" xfId="0" applyNumberFormat="1" applyFont="1" applyFill="1" applyBorder="1" applyAlignment="1">
      <alignment horizontal="center" vertical="center" wrapText="1"/>
    </xf>
    <xf numFmtId="164" fontId="2" fillId="33" borderId="23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164" fontId="2" fillId="33" borderId="29" xfId="0" applyNumberFormat="1" applyFont="1" applyFill="1" applyBorder="1" applyAlignment="1">
      <alignment horizontal="center" vertical="center" wrapText="1"/>
    </xf>
    <xf numFmtId="164" fontId="0" fillId="0" borderId="62" xfId="0" applyNumberFormat="1" applyBorder="1" applyAlignment="1">
      <alignment horizontal="center" vertical="center" wrapText="1"/>
    </xf>
    <xf numFmtId="164" fontId="0" fillId="0" borderId="63" xfId="0" applyNumberForma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/>
    </xf>
    <xf numFmtId="164" fontId="0" fillId="0" borderId="31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4" fontId="2" fillId="33" borderId="41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2" fillId="33" borderId="67" xfId="0" applyNumberFormat="1" applyFont="1" applyFill="1" applyBorder="1" applyAlignment="1">
      <alignment horizontal="center" vertical="center" wrapText="1"/>
    </xf>
    <xf numFmtId="164" fontId="2" fillId="33" borderId="60" xfId="0" applyNumberFormat="1" applyFont="1" applyFill="1" applyBorder="1" applyAlignment="1">
      <alignment horizontal="center" vertical="center" wrapText="1"/>
    </xf>
    <xf numFmtId="164" fontId="2" fillId="33" borderId="3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14" fontId="2" fillId="33" borderId="66" xfId="0" applyNumberFormat="1" applyFont="1" applyFill="1" applyBorder="1" applyAlignment="1">
      <alignment horizontal="center" vertical="center" wrapText="1"/>
    </xf>
    <xf numFmtId="14" fontId="2" fillId="33" borderId="38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0" fillId="0" borderId="68" xfId="0" applyNumberFormat="1" applyBorder="1" applyAlignment="1">
      <alignment horizontal="center" vertical="center" wrapText="1"/>
    </xf>
    <xf numFmtId="164" fontId="0" fillId="0" borderId="69" xfId="0" applyNumberFormat="1" applyBorder="1" applyAlignment="1">
      <alignment horizontal="center" vertical="center" wrapText="1"/>
    </xf>
    <xf numFmtId="164" fontId="0" fillId="0" borderId="66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34" borderId="17" xfId="54" applyFont="1" applyFill="1" applyBorder="1" applyAlignment="1">
      <alignment horizontal="center"/>
      <protection/>
    </xf>
    <xf numFmtId="0" fontId="2" fillId="34" borderId="18" xfId="54" applyFont="1" applyFill="1" applyBorder="1" applyAlignment="1">
      <alignment horizontal="center"/>
      <protection/>
    </xf>
    <xf numFmtId="0" fontId="2" fillId="34" borderId="29" xfId="54" applyFont="1" applyFill="1" applyBorder="1" applyAlignment="1">
      <alignment horizontal="center"/>
      <protection/>
    </xf>
    <xf numFmtId="164" fontId="2" fillId="33" borderId="67" xfId="54" applyNumberFormat="1" applyFont="1" applyFill="1" applyBorder="1" applyAlignment="1">
      <alignment horizontal="center" vertical="center" wrapText="1"/>
      <protection/>
    </xf>
    <xf numFmtId="164" fontId="2" fillId="33" borderId="23" xfId="54" applyNumberFormat="1" applyFont="1" applyFill="1" applyBorder="1" applyAlignment="1">
      <alignment horizontal="center" vertical="center" wrapText="1"/>
      <protection/>
    </xf>
    <xf numFmtId="0" fontId="2" fillId="0" borderId="17" xfId="54" applyFont="1" applyBorder="1" applyAlignment="1">
      <alignment horizontal="center" vertical="center" wrapText="1"/>
      <protection/>
    </xf>
    <xf numFmtId="0" fontId="2" fillId="0" borderId="39" xfId="54" applyFont="1" applyBorder="1" applyAlignment="1">
      <alignment horizontal="center" vertical="center" wrapText="1"/>
      <protection/>
    </xf>
    <xf numFmtId="164" fontId="1" fillId="0" borderId="31" xfId="54" applyNumberFormat="1" applyBorder="1" applyAlignment="1">
      <alignment horizontal="center" vertical="center" wrapText="1"/>
      <protection/>
    </xf>
    <xf numFmtId="164" fontId="1" fillId="0" borderId="14" xfId="54" applyNumberFormat="1" applyBorder="1" applyAlignment="1">
      <alignment horizontal="center" vertical="center" wrapText="1"/>
      <protection/>
    </xf>
    <xf numFmtId="164" fontId="1" fillId="0" borderId="41" xfId="54" applyNumberFormat="1" applyBorder="1" applyAlignment="1">
      <alignment horizontal="center" vertical="center" wrapText="1"/>
      <protection/>
    </xf>
    <xf numFmtId="164" fontId="1" fillId="0" borderId="25" xfId="54" applyNumberForma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18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34.28125" style="0" customWidth="1"/>
    <col min="2" max="6" width="17.7109375" style="0" customWidth="1"/>
    <col min="7" max="7" width="18.421875" style="0" customWidth="1"/>
    <col min="8" max="8" width="16.421875" style="0" customWidth="1"/>
  </cols>
  <sheetData>
    <row r="1" spans="1:8" ht="25.5" customHeight="1" thickBot="1">
      <c r="A1" s="125" t="s">
        <v>397</v>
      </c>
      <c r="B1" s="126"/>
      <c r="C1" s="126"/>
      <c r="D1" s="126"/>
      <c r="E1" s="126"/>
      <c r="F1" s="126"/>
      <c r="G1" s="126"/>
      <c r="H1" s="85"/>
    </row>
    <row r="2" spans="1:8" ht="15.75" hidden="1" thickBot="1">
      <c r="A2" s="86"/>
      <c r="B2" s="87"/>
      <c r="C2" s="87"/>
      <c r="D2" s="87"/>
      <c r="E2" s="87"/>
      <c r="F2" s="87"/>
      <c r="G2" s="87"/>
      <c r="H2" s="89"/>
    </row>
    <row r="3" spans="1:8" ht="45">
      <c r="A3" s="139" t="s">
        <v>14</v>
      </c>
      <c r="B3" s="81" t="s">
        <v>407</v>
      </c>
      <c r="C3" s="81" t="s">
        <v>408</v>
      </c>
      <c r="D3" s="81" t="s">
        <v>409</v>
      </c>
      <c r="E3" s="81" t="s">
        <v>366</v>
      </c>
      <c r="F3" s="81" t="s">
        <v>366</v>
      </c>
      <c r="G3" s="81" t="s">
        <v>366</v>
      </c>
      <c r="H3" s="141" t="s">
        <v>16</v>
      </c>
    </row>
    <row r="4" spans="1:8" ht="12" customHeight="1">
      <c r="A4" s="139"/>
      <c r="B4" s="117"/>
      <c r="C4" s="117"/>
      <c r="D4" s="117"/>
      <c r="E4" s="117"/>
      <c r="F4" s="117"/>
      <c r="G4" s="117"/>
      <c r="H4" s="142"/>
    </row>
    <row r="5" spans="1:8" ht="29.25" customHeight="1" thickBot="1">
      <c r="A5" s="140"/>
      <c r="B5" s="17" t="s">
        <v>150</v>
      </c>
      <c r="C5" s="17" t="s">
        <v>150</v>
      </c>
      <c r="D5" s="17" t="s">
        <v>150</v>
      </c>
      <c r="E5" s="17" t="s">
        <v>150</v>
      </c>
      <c r="F5" s="17" t="s">
        <v>150</v>
      </c>
      <c r="G5" s="17" t="s">
        <v>150</v>
      </c>
      <c r="H5" s="143"/>
    </row>
    <row r="6" spans="1:9" ht="15">
      <c r="A6" t="s">
        <v>381</v>
      </c>
      <c r="B6" s="133" t="s">
        <v>259</v>
      </c>
      <c r="C6" s="133" t="s">
        <v>259</v>
      </c>
      <c r="D6" s="133" t="s">
        <v>259</v>
      </c>
      <c r="E6" s="1"/>
      <c r="F6" s="1"/>
      <c r="G6" s="1"/>
      <c r="H6" s="110">
        <f aca="true" t="shared" si="0" ref="H6:H15">SUM(B6:G6)</f>
        <v>0</v>
      </c>
      <c r="I6" s="25"/>
    </row>
    <row r="7" spans="1:9" ht="15">
      <c r="A7" t="s">
        <v>398</v>
      </c>
      <c r="B7" s="1">
        <v>200</v>
      </c>
      <c r="C7" s="1">
        <v>200</v>
      </c>
      <c r="D7" s="1">
        <v>200</v>
      </c>
      <c r="E7" s="1"/>
      <c r="F7" s="1"/>
      <c r="G7" s="1"/>
      <c r="H7" s="110">
        <f t="shared" si="0"/>
        <v>600</v>
      </c>
      <c r="I7" s="25"/>
    </row>
    <row r="8" spans="1:9" ht="15">
      <c r="A8" s="40" t="s">
        <v>261</v>
      </c>
      <c r="B8" s="1">
        <v>200</v>
      </c>
      <c r="C8" s="1">
        <v>200</v>
      </c>
      <c r="D8" s="1">
        <v>200</v>
      </c>
      <c r="E8" s="1"/>
      <c r="F8" s="1"/>
      <c r="G8" s="1"/>
      <c r="H8" s="110">
        <f t="shared" si="0"/>
        <v>600</v>
      </c>
      <c r="I8" s="25"/>
    </row>
    <row r="9" spans="1:9" ht="15">
      <c r="A9" s="40" t="s">
        <v>26</v>
      </c>
      <c r="B9" s="1">
        <v>200</v>
      </c>
      <c r="C9" s="1">
        <v>200</v>
      </c>
      <c r="D9" s="1">
        <v>200</v>
      </c>
      <c r="E9" s="1"/>
      <c r="F9" s="1"/>
      <c r="G9" s="1"/>
      <c r="H9" s="110">
        <f t="shared" si="0"/>
        <v>600</v>
      </c>
      <c r="I9" s="25"/>
    </row>
    <row r="10" spans="1:9" ht="15">
      <c r="A10" s="40" t="s">
        <v>399</v>
      </c>
      <c r="B10" s="1">
        <v>200</v>
      </c>
      <c r="C10" s="1">
        <v>200</v>
      </c>
      <c r="D10" s="1">
        <v>200</v>
      </c>
      <c r="E10" s="1"/>
      <c r="F10" s="1"/>
      <c r="G10" s="1"/>
      <c r="H10" s="110">
        <f t="shared" si="0"/>
        <v>600</v>
      </c>
      <c r="I10" s="25"/>
    </row>
    <row r="11" spans="1:9" ht="15">
      <c r="A11" s="40" t="s">
        <v>385</v>
      </c>
      <c r="B11" s="1">
        <v>0</v>
      </c>
      <c r="C11" s="1">
        <v>200</v>
      </c>
      <c r="D11" s="1">
        <v>200</v>
      </c>
      <c r="E11" s="1"/>
      <c r="F11" s="1"/>
      <c r="G11" s="1"/>
      <c r="H11" s="110">
        <f t="shared" si="0"/>
        <v>400</v>
      </c>
      <c r="I11" s="25"/>
    </row>
    <row r="12" spans="1:9" ht="15">
      <c r="A12" s="40" t="s">
        <v>75</v>
      </c>
      <c r="B12" s="1">
        <v>200</v>
      </c>
      <c r="C12" s="1">
        <v>200</v>
      </c>
      <c r="D12" s="1">
        <v>200</v>
      </c>
      <c r="E12" s="1"/>
      <c r="F12" s="1"/>
      <c r="G12" s="1"/>
      <c r="H12" s="110">
        <f t="shared" si="0"/>
        <v>600</v>
      </c>
      <c r="I12" s="25"/>
    </row>
    <row r="13" spans="1:9" ht="15">
      <c r="A13" s="40" t="s">
        <v>76</v>
      </c>
      <c r="B13" s="1">
        <v>200</v>
      </c>
      <c r="C13" s="1">
        <v>200</v>
      </c>
      <c r="D13" s="1">
        <v>200</v>
      </c>
      <c r="E13" s="1"/>
      <c r="F13" s="1"/>
      <c r="G13" s="1"/>
      <c r="H13" s="110">
        <f t="shared" si="0"/>
        <v>600</v>
      </c>
      <c r="I13" s="25"/>
    </row>
    <row r="14" spans="1:9" ht="15">
      <c r="A14" s="40" t="s">
        <v>400</v>
      </c>
      <c r="B14" s="1">
        <v>200</v>
      </c>
      <c r="C14" s="1">
        <v>200</v>
      </c>
      <c r="D14" s="1">
        <v>200</v>
      </c>
      <c r="E14" s="1"/>
      <c r="F14" s="1"/>
      <c r="G14" s="1"/>
      <c r="H14" s="110">
        <f t="shared" si="0"/>
        <v>600</v>
      </c>
      <c r="I14" s="25"/>
    </row>
    <row r="15" spans="1:9" ht="15">
      <c r="A15" s="40" t="s">
        <v>401</v>
      </c>
      <c r="B15" s="1">
        <v>200</v>
      </c>
      <c r="C15" s="1">
        <v>0</v>
      </c>
      <c r="D15" s="1">
        <v>200</v>
      </c>
      <c r="E15" s="1"/>
      <c r="F15" s="1"/>
      <c r="G15" s="1"/>
      <c r="H15" s="110">
        <f t="shared" si="0"/>
        <v>400</v>
      </c>
      <c r="I15" s="25"/>
    </row>
    <row r="16" spans="1:8" ht="15.75" thickBot="1">
      <c r="A16" s="40" t="s">
        <v>69</v>
      </c>
      <c r="B16" s="133" t="s">
        <v>259</v>
      </c>
      <c r="C16" s="133" t="s">
        <v>259</v>
      </c>
      <c r="D16" s="133" t="s">
        <v>259</v>
      </c>
      <c r="E16" s="1"/>
      <c r="F16" s="1"/>
      <c r="G16" s="1"/>
      <c r="H16" s="110">
        <f>SUM(B16:G16)</f>
        <v>0</v>
      </c>
    </row>
    <row r="17" spans="1:9" ht="9.75" customHeight="1">
      <c r="A17" s="144" t="s">
        <v>15</v>
      </c>
      <c r="B17" s="137">
        <f aca="true" t="shared" si="1" ref="B17:H17">SUM(B6:B16)</f>
        <v>1600</v>
      </c>
      <c r="C17" s="137">
        <f t="shared" si="1"/>
        <v>1600</v>
      </c>
      <c r="D17" s="137">
        <f t="shared" si="1"/>
        <v>1800</v>
      </c>
      <c r="E17" s="137">
        <f t="shared" si="1"/>
        <v>0</v>
      </c>
      <c r="F17" s="137">
        <f t="shared" si="1"/>
        <v>0</v>
      </c>
      <c r="G17" s="137">
        <f t="shared" si="1"/>
        <v>0</v>
      </c>
      <c r="H17" s="134">
        <f t="shared" si="1"/>
        <v>5000</v>
      </c>
      <c r="I17" s="136">
        <f>SUM(E17:G18)</f>
        <v>0</v>
      </c>
    </row>
    <row r="18" spans="1:9" ht="7.5" customHeight="1" thickBot="1">
      <c r="A18" s="145"/>
      <c r="B18" s="138"/>
      <c r="C18" s="138"/>
      <c r="D18" s="138"/>
      <c r="E18" s="138"/>
      <c r="F18" s="138"/>
      <c r="G18" s="138"/>
      <c r="H18" s="135"/>
      <c r="I18" s="136"/>
    </row>
  </sheetData>
  <sheetProtection/>
  <mergeCells count="11">
    <mergeCell ref="G17:G18"/>
    <mergeCell ref="H17:H18"/>
    <mergeCell ref="I17:I18"/>
    <mergeCell ref="D17:D18"/>
    <mergeCell ref="C17:C18"/>
    <mergeCell ref="B17:B18"/>
    <mergeCell ref="A3:A5"/>
    <mergeCell ref="H3:H5"/>
    <mergeCell ref="A17:A18"/>
    <mergeCell ref="E17:E18"/>
    <mergeCell ref="F17:F18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5"/>
  </sheetPr>
  <dimension ref="A1:M40"/>
  <sheetViews>
    <sheetView zoomScale="70" zoomScaleNormal="70" zoomScalePageLayoutView="0" workbookViewId="0" topLeftCell="A1">
      <selection activeCell="A1" sqref="A1:IV16384"/>
    </sheetView>
  </sheetViews>
  <sheetFormatPr defaultColWidth="11.421875" defaultRowHeight="15"/>
  <cols>
    <col min="1" max="1" width="34.28125" style="0" customWidth="1"/>
    <col min="2" max="2" width="19.28125" style="0" customWidth="1"/>
    <col min="3" max="3" width="18.421875" style="0" customWidth="1"/>
    <col min="4" max="4" width="19.28125" style="0" customWidth="1"/>
    <col min="5" max="5" width="18.57421875" style="0" customWidth="1"/>
    <col min="6" max="6" width="19.28125" style="0" customWidth="1"/>
    <col min="7" max="8" width="17.8515625" style="0" customWidth="1"/>
    <col min="9" max="9" width="19.28125" style="0" customWidth="1"/>
    <col min="10" max="11" width="15.8515625" style="0" customWidth="1"/>
    <col min="12" max="12" width="16.421875" style="0" customWidth="1"/>
  </cols>
  <sheetData>
    <row r="1" spans="1:12" ht="25.5" customHeight="1" thickBot="1">
      <c r="A1" s="158" t="s">
        <v>369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85"/>
    </row>
    <row r="2" spans="1:12" ht="15.75" hidden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9"/>
    </row>
    <row r="3" spans="1:12" ht="45">
      <c r="A3" s="139" t="s">
        <v>14</v>
      </c>
      <c r="B3" s="81" t="s">
        <v>375</v>
      </c>
      <c r="C3" s="81" t="s">
        <v>376</v>
      </c>
      <c r="D3" s="81" t="s">
        <v>377</v>
      </c>
      <c r="E3" s="81" t="s">
        <v>378</v>
      </c>
      <c r="F3" s="81" t="s">
        <v>380</v>
      </c>
      <c r="G3" s="81" t="s">
        <v>379</v>
      </c>
      <c r="H3" s="81" t="s">
        <v>388</v>
      </c>
      <c r="I3" s="81" t="s">
        <v>389</v>
      </c>
      <c r="J3" s="81" t="s">
        <v>366</v>
      </c>
      <c r="K3" s="81" t="s">
        <v>366</v>
      </c>
      <c r="L3" s="141" t="s">
        <v>16</v>
      </c>
    </row>
    <row r="4" spans="1:12" ht="12" customHeight="1">
      <c r="A4" s="139"/>
      <c r="B4" s="117"/>
      <c r="C4" s="117"/>
      <c r="D4" s="117"/>
      <c r="E4" s="117"/>
      <c r="F4" s="117"/>
      <c r="G4" s="117"/>
      <c r="H4" s="117"/>
      <c r="I4" s="118"/>
      <c r="J4" s="118"/>
      <c r="K4" s="117"/>
      <c r="L4" s="142"/>
    </row>
    <row r="5" spans="1:12" ht="31.5" customHeight="1" thickBot="1">
      <c r="A5" s="140"/>
      <c r="B5" s="17" t="s">
        <v>150</v>
      </c>
      <c r="C5" s="17" t="s">
        <v>150</v>
      </c>
      <c r="D5" s="17" t="s">
        <v>150</v>
      </c>
      <c r="E5" s="17" t="s">
        <v>150</v>
      </c>
      <c r="F5" s="17" t="s">
        <v>150</v>
      </c>
      <c r="G5" s="17" t="s">
        <v>150</v>
      </c>
      <c r="H5" s="17" t="s">
        <v>21</v>
      </c>
      <c r="I5" s="17" t="s">
        <v>21</v>
      </c>
      <c r="J5" s="17" t="s">
        <v>21</v>
      </c>
      <c r="K5" s="17" t="s">
        <v>21</v>
      </c>
      <c r="L5" s="143"/>
    </row>
    <row r="6" spans="1:12" ht="14.25" customHeight="1">
      <c r="A6" s="40" t="s">
        <v>381</v>
      </c>
      <c r="B6" s="1"/>
      <c r="C6" s="1"/>
      <c r="D6" s="1"/>
      <c r="E6" s="128"/>
      <c r="F6" s="1"/>
      <c r="G6" s="1"/>
      <c r="H6" s="1" t="s">
        <v>259</v>
      </c>
      <c r="I6" s="1" t="s">
        <v>259</v>
      </c>
      <c r="J6" s="1"/>
      <c r="K6" s="1"/>
      <c r="L6" s="110">
        <f aca="true" t="shared" si="0" ref="L6:L24">SUM(B6:K6)</f>
        <v>0</v>
      </c>
    </row>
    <row r="7" spans="1:12" ht="14.25" customHeight="1">
      <c r="A7" s="40" t="s">
        <v>263</v>
      </c>
      <c r="B7" s="1" t="s">
        <v>259</v>
      </c>
      <c r="C7" s="1" t="s">
        <v>259</v>
      </c>
      <c r="D7" s="1" t="s">
        <v>259</v>
      </c>
      <c r="E7" s="128" t="s">
        <v>259</v>
      </c>
      <c r="F7" s="1" t="s">
        <v>259</v>
      </c>
      <c r="G7" s="1" t="s">
        <v>259</v>
      </c>
      <c r="H7" s="1" t="s">
        <v>259</v>
      </c>
      <c r="I7" s="1" t="s">
        <v>259</v>
      </c>
      <c r="J7" s="1"/>
      <c r="K7" s="1"/>
      <c r="L7" s="110">
        <f t="shared" si="0"/>
        <v>0</v>
      </c>
    </row>
    <row r="8" spans="1:13" ht="15">
      <c r="A8" s="40" t="s">
        <v>261</v>
      </c>
      <c r="B8" s="1">
        <v>0</v>
      </c>
      <c r="C8" s="1">
        <v>0</v>
      </c>
      <c r="D8" s="1">
        <v>100</v>
      </c>
      <c r="E8" s="128">
        <v>100</v>
      </c>
      <c r="F8" s="1">
        <v>100</v>
      </c>
      <c r="G8" s="1">
        <v>100</v>
      </c>
      <c r="H8" s="1">
        <v>100</v>
      </c>
      <c r="I8" s="1">
        <v>100</v>
      </c>
      <c r="J8" s="1"/>
      <c r="K8" s="1"/>
      <c r="L8" s="110">
        <f t="shared" si="0"/>
        <v>600</v>
      </c>
      <c r="M8" s="25"/>
    </row>
    <row r="9" spans="1:13" ht="30">
      <c r="A9" s="40" t="s">
        <v>383</v>
      </c>
      <c r="B9" s="1"/>
      <c r="C9" s="1"/>
      <c r="D9" s="1"/>
      <c r="E9" s="128"/>
      <c r="F9" s="1"/>
      <c r="G9" s="1"/>
      <c r="H9" s="1" t="s">
        <v>259</v>
      </c>
      <c r="I9" s="1" t="s">
        <v>259</v>
      </c>
      <c r="J9" s="1"/>
      <c r="K9" s="1"/>
      <c r="L9" s="110">
        <f t="shared" si="0"/>
        <v>0</v>
      </c>
      <c r="M9" s="25"/>
    </row>
    <row r="10" spans="1:12" ht="15">
      <c r="A10" s="40" t="s">
        <v>70</v>
      </c>
      <c r="B10" s="1">
        <v>100</v>
      </c>
      <c r="C10" s="1">
        <v>0</v>
      </c>
      <c r="D10" s="1">
        <v>100</v>
      </c>
      <c r="E10" s="128">
        <v>100</v>
      </c>
      <c r="F10" s="1">
        <v>100</v>
      </c>
      <c r="G10" s="1">
        <v>100</v>
      </c>
      <c r="H10" s="1">
        <v>100</v>
      </c>
      <c r="I10" s="1">
        <v>100</v>
      </c>
      <c r="J10" s="1"/>
      <c r="K10" s="1"/>
      <c r="L10" s="110">
        <f t="shared" si="0"/>
        <v>700</v>
      </c>
    </row>
    <row r="11" spans="1:12" ht="30">
      <c r="A11" s="70" t="s">
        <v>288</v>
      </c>
      <c r="B11" s="1" t="s">
        <v>259</v>
      </c>
      <c r="C11" s="1" t="s">
        <v>259</v>
      </c>
      <c r="D11" s="1" t="s">
        <v>259</v>
      </c>
      <c r="E11" s="1" t="s">
        <v>259</v>
      </c>
      <c r="F11" s="1" t="s">
        <v>259</v>
      </c>
      <c r="G11" s="1" t="s">
        <v>259</v>
      </c>
      <c r="H11" s="1"/>
      <c r="I11" s="1"/>
      <c r="J11" s="1"/>
      <c r="K11" s="1"/>
      <c r="L11" s="110">
        <f t="shared" si="0"/>
        <v>0</v>
      </c>
    </row>
    <row r="12" spans="1:12" ht="15">
      <c r="A12" s="70" t="s">
        <v>283</v>
      </c>
      <c r="B12" s="1">
        <v>0</v>
      </c>
      <c r="C12" s="1">
        <v>100</v>
      </c>
      <c r="D12" s="1">
        <v>100</v>
      </c>
      <c r="E12" s="128">
        <v>100</v>
      </c>
      <c r="F12" s="1">
        <v>100</v>
      </c>
      <c r="G12" s="1">
        <v>100</v>
      </c>
      <c r="H12" s="1"/>
      <c r="I12" s="1"/>
      <c r="J12" s="1"/>
      <c r="K12" s="1"/>
      <c r="L12" s="110">
        <f t="shared" si="0"/>
        <v>500</v>
      </c>
    </row>
    <row r="13" spans="1:12" ht="15">
      <c r="A13" s="70" t="s">
        <v>290</v>
      </c>
      <c r="B13" s="1">
        <v>100</v>
      </c>
      <c r="C13" s="1">
        <v>100</v>
      </c>
      <c r="D13" s="1">
        <v>100</v>
      </c>
      <c r="E13" s="128">
        <v>100</v>
      </c>
      <c r="F13" s="1">
        <v>100</v>
      </c>
      <c r="G13" s="1">
        <v>100</v>
      </c>
      <c r="H13" s="1"/>
      <c r="I13" s="1">
        <v>100</v>
      </c>
      <c r="J13" s="1"/>
      <c r="K13" s="1"/>
      <c r="L13" s="110">
        <f t="shared" si="0"/>
        <v>700</v>
      </c>
    </row>
    <row r="14" spans="1:12" ht="15">
      <c r="A14" s="2" t="s">
        <v>255</v>
      </c>
      <c r="B14" s="1">
        <v>100</v>
      </c>
      <c r="C14" s="1">
        <v>100</v>
      </c>
      <c r="D14" s="1">
        <v>100</v>
      </c>
      <c r="E14" s="128">
        <v>100</v>
      </c>
      <c r="F14" s="1">
        <v>100</v>
      </c>
      <c r="G14" s="1">
        <v>100</v>
      </c>
      <c r="H14" s="1">
        <v>100</v>
      </c>
      <c r="I14" s="1">
        <v>100</v>
      </c>
      <c r="J14" s="1"/>
      <c r="K14" s="1"/>
      <c r="L14" s="110">
        <f t="shared" si="0"/>
        <v>800</v>
      </c>
    </row>
    <row r="15" spans="1:12" ht="15">
      <c r="A15" s="2" t="s">
        <v>384</v>
      </c>
      <c r="B15" s="1"/>
      <c r="C15" s="1"/>
      <c r="D15" s="1"/>
      <c r="E15" s="128"/>
      <c r="F15" s="1"/>
      <c r="G15" s="1"/>
      <c r="H15" s="1">
        <v>100</v>
      </c>
      <c r="I15" s="1">
        <v>100</v>
      </c>
      <c r="J15" s="1"/>
      <c r="K15" s="1"/>
      <c r="L15" s="110">
        <f t="shared" si="0"/>
        <v>200</v>
      </c>
    </row>
    <row r="16" spans="1:12" ht="15">
      <c r="A16" s="2" t="s">
        <v>6</v>
      </c>
      <c r="B16" s="1">
        <v>100</v>
      </c>
      <c r="C16" s="1">
        <v>0</v>
      </c>
      <c r="D16" s="1">
        <v>100</v>
      </c>
      <c r="E16" s="128">
        <v>0</v>
      </c>
      <c r="F16" s="1">
        <v>100</v>
      </c>
      <c r="G16" s="1">
        <v>100</v>
      </c>
      <c r="H16" s="1">
        <v>100</v>
      </c>
      <c r="I16" s="1" t="s">
        <v>259</v>
      </c>
      <c r="J16" s="1"/>
      <c r="K16" s="1"/>
      <c r="L16" s="110">
        <f t="shared" si="0"/>
        <v>500</v>
      </c>
    </row>
    <row r="17" spans="1:12" ht="15">
      <c r="A17" s="40" t="s">
        <v>74</v>
      </c>
      <c r="B17" s="1">
        <v>100</v>
      </c>
      <c r="C17" s="1">
        <v>100</v>
      </c>
      <c r="D17" s="1">
        <v>100</v>
      </c>
      <c r="E17" s="128">
        <v>100</v>
      </c>
      <c r="F17" s="1">
        <v>100</v>
      </c>
      <c r="G17" s="1">
        <v>100</v>
      </c>
      <c r="H17" s="1"/>
      <c r="I17" s="1"/>
      <c r="J17" s="1"/>
      <c r="K17" s="1"/>
      <c r="L17" s="110">
        <f t="shared" si="0"/>
        <v>600</v>
      </c>
    </row>
    <row r="18" spans="1:12" ht="30">
      <c r="A18" s="40" t="s">
        <v>75</v>
      </c>
      <c r="B18" s="1" t="s">
        <v>259</v>
      </c>
      <c r="C18" s="1" t="s">
        <v>259</v>
      </c>
      <c r="D18" s="1" t="s">
        <v>259</v>
      </c>
      <c r="E18" s="1" t="s">
        <v>259</v>
      </c>
      <c r="F18" s="1" t="s">
        <v>259</v>
      </c>
      <c r="G18" s="1" t="s">
        <v>259</v>
      </c>
      <c r="H18" s="1">
        <v>100</v>
      </c>
      <c r="I18" s="1">
        <v>100</v>
      </c>
      <c r="J18" s="1"/>
      <c r="K18" s="1"/>
      <c r="L18" s="110">
        <f t="shared" si="0"/>
        <v>200</v>
      </c>
    </row>
    <row r="19" spans="1:12" ht="15">
      <c r="A19" s="77" t="s">
        <v>336</v>
      </c>
      <c r="B19" s="1">
        <v>100</v>
      </c>
      <c r="C19" s="1">
        <v>100</v>
      </c>
      <c r="D19" s="1">
        <v>100</v>
      </c>
      <c r="E19" s="128">
        <v>100</v>
      </c>
      <c r="F19" s="1">
        <v>100</v>
      </c>
      <c r="G19" s="1">
        <v>100</v>
      </c>
      <c r="H19" s="1">
        <v>100</v>
      </c>
      <c r="I19" s="1">
        <v>100</v>
      </c>
      <c r="J19" s="1"/>
      <c r="K19" s="1"/>
      <c r="L19" s="110">
        <f t="shared" si="0"/>
        <v>800</v>
      </c>
    </row>
    <row r="20" spans="1:12" ht="15">
      <c r="A20" s="77" t="s">
        <v>386</v>
      </c>
      <c r="B20" s="1"/>
      <c r="C20" s="1"/>
      <c r="D20" s="1"/>
      <c r="E20" s="128"/>
      <c r="F20" s="1"/>
      <c r="G20" s="1"/>
      <c r="H20" s="1">
        <v>100</v>
      </c>
      <c r="I20" s="1">
        <v>100</v>
      </c>
      <c r="J20" s="1"/>
      <c r="K20" s="1"/>
      <c r="L20" s="110">
        <f t="shared" si="0"/>
        <v>200</v>
      </c>
    </row>
    <row r="21" spans="1:12" ht="30">
      <c r="A21" s="77" t="s">
        <v>289</v>
      </c>
      <c r="B21" s="1" t="s">
        <v>259</v>
      </c>
      <c r="C21" s="1" t="s">
        <v>259</v>
      </c>
      <c r="D21" s="1" t="s">
        <v>259</v>
      </c>
      <c r="E21" s="1" t="s">
        <v>259</v>
      </c>
      <c r="F21" s="1" t="s">
        <v>259</v>
      </c>
      <c r="G21" s="1" t="s">
        <v>259</v>
      </c>
      <c r="H21" s="1"/>
      <c r="I21" s="1"/>
      <c r="J21" s="1"/>
      <c r="K21" s="1"/>
      <c r="L21" s="110">
        <f t="shared" si="0"/>
        <v>0</v>
      </c>
    </row>
    <row r="22" spans="1:12" ht="15">
      <c r="A22" s="77" t="s">
        <v>387</v>
      </c>
      <c r="B22" s="1"/>
      <c r="C22" s="1"/>
      <c r="D22" s="1"/>
      <c r="E22" s="1"/>
      <c r="F22" s="1"/>
      <c r="G22" s="1"/>
      <c r="H22" s="1">
        <v>100</v>
      </c>
      <c r="I22" s="1">
        <v>100</v>
      </c>
      <c r="J22" s="1"/>
      <c r="K22" s="1"/>
      <c r="L22" s="110">
        <f t="shared" si="0"/>
        <v>200</v>
      </c>
    </row>
    <row r="23" spans="1:12" ht="30">
      <c r="A23" s="69" t="s">
        <v>77</v>
      </c>
      <c r="B23" s="1" t="s">
        <v>259</v>
      </c>
      <c r="C23" s="1" t="s">
        <v>259</v>
      </c>
      <c r="D23" s="1" t="s">
        <v>259</v>
      </c>
      <c r="E23" s="1" t="s">
        <v>259</v>
      </c>
      <c r="F23" s="1" t="s">
        <v>259</v>
      </c>
      <c r="G23" s="1" t="s">
        <v>259</v>
      </c>
      <c r="H23" s="1"/>
      <c r="I23" s="1"/>
      <c r="J23" s="1"/>
      <c r="K23" s="1"/>
      <c r="L23" s="110">
        <f>SUM(B23:K23)</f>
        <v>0</v>
      </c>
    </row>
    <row r="24" spans="1:12" ht="30.75" thickBot="1">
      <c r="A24" s="69" t="s">
        <v>69</v>
      </c>
      <c r="B24" s="1"/>
      <c r="C24" s="1"/>
      <c r="D24" s="1"/>
      <c r="E24" s="1"/>
      <c r="F24" s="1"/>
      <c r="G24" s="1"/>
      <c r="H24" s="1" t="s">
        <v>259</v>
      </c>
      <c r="I24" s="1" t="s">
        <v>259</v>
      </c>
      <c r="J24" s="1"/>
      <c r="K24" s="1"/>
      <c r="L24" s="110">
        <f t="shared" si="0"/>
        <v>0</v>
      </c>
    </row>
    <row r="25" spans="1:13" ht="9.75" customHeight="1">
      <c r="A25" s="144" t="s">
        <v>15</v>
      </c>
      <c r="B25" s="146">
        <f>SUM(B7:B24)</f>
        <v>600</v>
      </c>
      <c r="C25" s="160">
        <f aca="true" t="shared" si="1" ref="C25:H25">SUM(C7:C24)</f>
        <v>500</v>
      </c>
      <c r="D25" s="160">
        <f t="shared" si="1"/>
        <v>800</v>
      </c>
      <c r="E25" s="160">
        <f t="shared" si="1"/>
        <v>700</v>
      </c>
      <c r="F25" s="160">
        <f t="shared" si="1"/>
        <v>800</v>
      </c>
      <c r="G25" s="160">
        <f t="shared" si="1"/>
        <v>800</v>
      </c>
      <c r="H25" s="160">
        <f t="shared" si="1"/>
        <v>900</v>
      </c>
      <c r="I25" s="160">
        <f>SUM(I7:I24)</f>
        <v>900</v>
      </c>
      <c r="J25" s="160">
        <f>SUM(J7:J24)</f>
        <v>0</v>
      </c>
      <c r="K25" s="160">
        <f>SUM(K7:K24)</f>
        <v>0</v>
      </c>
      <c r="L25" s="134">
        <f>SUM(L7:L24)</f>
        <v>6000</v>
      </c>
      <c r="M25" s="136" t="s">
        <v>235</v>
      </c>
    </row>
    <row r="26" spans="1:13" ht="7.5" customHeight="1" thickBot="1">
      <c r="A26" s="145"/>
      <c r="B26" s="147"/>
      <c r="C26" s="161"/>
      <c r="D26" s="161"/>
      <c r="E26" s="161"/>
      <c r="F26" s="161"/>
      <c r="G26" s="161"/>
      <c r="H26" s="161"/>
      <c r="I26" s="161"/>
      <c r="J26" s="161"/>
      <c r="K26" s="161"/>
      <c r="L26" s="135"/>
      <c r="M26" s="136"/>
    </row>
    <row r="40" ht="15">
      <c r="J40" t="s">
        <v>346</v>
      </c>
    </row>
  </sheetData>
  <sheetProtection/>
  <mergeCells count="16">
    <mergeCell ref="A1:K1"/>
    <mergeCell ref="A3:A5"/>
    <mergeCell ref="L3:L5"/>
    <mergeCell ref="A25:A26"/>
    <mergeCell ref="B25:B26"/>
    <mergeCell ref="C25:C26"/>
    <mergeCell ref="D25:D26"/>
    <mergeCell ref="E25:E26"/>
    <mergeCell ref="F25:F26"/>
    <mergeCell ref="G25:G26"/>
    <mergeCell ref="M25:M26"/>
    <mergeCell ref="H25:H26"/>
    <mergeCell ref="J25:J26"/>
    <mergeCell ref="K25:K26"/>
    <mergeCell ref="L25:L26"/>
    <mergeCell ref="I25:I26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34"/>
  <sheetViews>
    <sheetView zoomScalePageLayoutView="0" workbookViewId="0" topLeftCell="J13">
      <selection activeCell="R22" sqref="R22"/>
    </sheetView>
  </sheetViews>
  <sheetFormatPr defaultColWidth="11.421875" defaultRowHeight="15"/>
  <cols>
    <col min="1" max="1" width="34.28125" style="0" customWidth="1"/>
    <col min="2" max="2" width="17.7109375" style="0" customWidth="1"/>
    <col min="3" max="3" width="18.421875" style="0" customWidth="1"/>
    <col min="4" max="4" width="15.57421875" style="0" customWidth="1"/>
    <col min="5" max="5" width="15.421875" style="0" customWidth="1"/>
    <col min="6" max="6" width="15.140625" style="0" customWidth="1"/>
    <col min="7" max="8" width="15.28125" style="0" customWidth="1"/>
    <col min="9" max="10" width="15.8515625" style="0" customWidth="1"/>
    <col min="11" max="11" width="16.28125" style="0" customWidth="1"/>
    <col min="12" max="12" width="15.28125" style="0" bestFit="1" customWidth="1"/>
    <col min="13" max="13" width="16.00390625" style="0" customWidth="1"/>
    <col min="14" max="14" width="16.140625" style="0" customWidth="1"/>
    <col min="15" max="17" width="16.421875" style="0" customWidth="1"/>
  </cols>
  <sheetData>
    <row r="1" spans="1:17" ht="25.5" customHeight="1" thickBot="1">
      <c r="A1" s="158" t="s">
        <v>335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84"/>
      <c r="N1" s="84"/>
      <c r="O1" s="84"/>
      <c r="P1" s="84"/>
      <c r="Q1" s="85"/>
    </row>
    <row r="2" spans="1:17" ht="15.75" hidden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8"/>
      <c r="O2" s="88"/>
      <c r="P2" s="88"/>
      <c r="Q2" s="89"/>
    </row>
    <row r="3" spans="1:17" ht="45">
      <c r="A3" s="139" t="s">
        <v>14</v>
      </c>
      <c r="B3" s="81" t="s">
        <v>337</v>
      </c>
      <c r="C3" s="81" t="s">
        <v>338</v>
      </c>
      <c r="D3" s="81" t="s">
        <v>345</v>
      </c>
      <c r="E3" s="81" t="s">
        <v>339</v>
      </c>
      <c r="F3" s="81" t="s">
        <v>341</v>
      </c>
      <c r="G3" s="81" t="s">
        <v>342</v>
      </c>
      <c r="H3" s="81" t="s">
        <v>343</v>
      </c>
      <c r="I3" s="81" t="s">
        <v>344</v>
      </c>
      <c r="J3" s="81" t="s">
        <v>347</v>
      </c>
      <c r="K3" s="81" t="s">
        <v>348</v>
      </c>
      <c r="L3" s="81" t="s">
        <v>360</v>
      </c>
      <c r="M3" s="81" t="s">
        <v>361</v>
      </c>
      <c r="N3" s="81" t="s">
        <v>362</v>
      </c>
      <c r="O3" s="81" t="s">
        <v>359</v>
      </c>
      <c r="P3" s="81" t="s">
        <v>333</v>
      </c>
      <c r="Q3" s="141" t="s">
        <v>16</v>
      </c>
    </row>
    <row r="4" spans="1:17" ht="12" customHeight="1">
      <c r="A4" s="139"/>
      <c r="B4" s="117"/>
      <c r="C4" s="117"/>
      <c r="D4" s="117"/>
      <c r="E4" s="117"/>
      <c r="F4" s="117"/>
      <c r="G4" s="117"/>
      <c r="H4" s="117"/>
      <c r="I4" s="118"/>
      <c r="J4" s="117"/>
      <c r="K4" s="117"/>
      <c r="L4" s="117"/>
      <c r="M4" s="117"/>
      <c r="N4" s="117"/>
      <c r="O4" s="119"/>
      <c r="P4" s="119"/>
      <c r="Q4" s="142"/>
    </row>
    <row r="5" spans="1:17" ht="31.5" customHeight="1" thickBot="1">
      <c r="A5" s="140"/>
      <c r="B5" s="17" t="s">
        <v>150</v>
      </c>
      <c r="C5" s="17" t="s">
        <v>150</v>
      </c>
      <c r="D5" s="17" t="s">
        <v>150</v>
      </c>
      <c r="E5" s="17" t="s">
        <v>150</v>
      </c>
      <c r="F5" s="17" t="s">
        <v>150</v>
      </c>
      <c r="G5" s="17" t="s">
        <v>150</v>
      </c>
      <c r="H5" s="17" t="s">
        <v>21</v>
      </c>
      <c r="I5" s="17" t="s">
        <v>21</v>
      </c>
      <c r="J5" s="17" t="s">
        <v>21</v>
      </c>
      <c r="K5" s="17" t="s">
        <v>21</v>
      </c>
      <c r="L5" s="17" t="s">
        <v>21</v>
      </c>
      <c r="M5" s="17" t="s">
        <v>21</v>
      </c>
      <c r="N5" s="17" t="s">
        <v>21</v>
      </c>
      <c r="O5" s="71" t="s">
        <v>21</v>
      </c>
      <c r="P5" s="71" t="s">
        <v>21</v>
      </c>
      <c r="Q5" s="143"/>
    </row>
    <row r="6" spans="1:17" ht="30">
      <c r="A6" s="40" t="s">
        <v>263</v>
      </c>
      <c r="B6" s="1" t="s">
        <v>259</v>
      </c>
      <c r="C6" s="1" t="s">
        <v>259</v>
      </c>
      <c r="D6" s="1" t="s">
        <v>259</v>
      </c>
      <c r="E6" s="121" t="s">
        <v>259</v>
      </c>
      <c r="F6" s="1" t="s">
        <v>259</v>
      </c>
      <c r="G6" s="1" t="s">
        <v>259</v>
      </c>
      <c r="H6" s="1" t="s">
        <v>259</v>
      </c>
      <c r="I6" s="1" t="s">
        <v>259</v>
      </c>
      <c r="J6" s="1" t="s">
        <v>259</v>
      </c>
      <c r="K6" s="1" t="s">
        <v>259</v>
      </c>
      <c r="L6" s="1" t="s">
        <v>259</v>
      </c>
      <c r="M6" s="1" t="s">
        <v>259</v>
      </c>
      <c r="N6" s="127" t="s">
        <v>259</v>
      </c>
      <c r="O6" s="1" t="s">
        <v>259</v>
      </c>
      <c r="P6" s="120"/>
      <c r="Q6" s="110">
        <f>SUM(B6:P6)</f>
        <v>0</v>
      </c>
    </row>
    <row r="7" spans="1:18" ht="15">
      <c r="A7" s="40" t="s">
        <v>261</v>
      </c>
      <c r="B7" s="1">
        <v>100</v>
      </c>
      <c r="C7" s="1">
        <v>100</v>
      </c>
      <c r="D7" s="1">
        <v>100</v>
      </c>
      <c r="E7" s="121">
        <v>100</v>
      </c>
      <c r="F7" s="1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v>100</v>
      </c>
      <c r="M7" s="1">
        <v>100</v>
      </c>
      <c r="N7" s="127">
        <v>0</v>
      </c>
      <c r="O7" s="72">
        <v>100</v>
      </c>
      <c r="P7" s="120"/>
      <c r="Q7" s="110">
        <f aca="true" t="shared" si="0" ref="Q7:Q18">SUM(B7:P7)</f>
        <v>1300</v>
      </c>
      <c r="R7" s="25"/>
    </row>
    <row r="8" spans="1:17" ht="15">
      <c r="A8" s="40" t="s">
        <v>70</v>
      </c>
      <c r="B8" s="1">
        <v>100</v>
      </c>
      <c r="C8" s="1">
        <v>100</v>
      </c>
      <c r="D8" s="1">
        <v>0</v>
      </c>
      <c r="E8" s="121">
        <v>100</v>
      </c>
      <c r="F8" s="1">
        <v>0</v>
      </c>
      <c r="G8" s="1">
        <v>0</v>
      </c>
      <c r="H8" s="1">
        <v>100</v>
      </c>
      <c r="I8" s="1">
        <v>100</v>
      </c>
      <c r="J8" s="1">
        <v>100</v>
      </c>
      <c r="K8" s="1">
        <v>100</v>
      </c>
      <c r="L8" s="1">
        <v>100</v>
      </c>
      <c r="M8" s="1">
        <v>100</v>
      </c>
      <c r="N8" s="127">
        <v>100</v>
      </c>
      <c r="O8" s="72">
        <v>100</v>
      </c>
      <c r="P8" s="120"/>
      <c r="Q8" s="110">
        <f t="shared" si="0"/>
        <v>1100</v>
      </c>
    </row>
    <row r="9" spans="1:17" ht="30">
      <c r="A9" s="70" t="s">
        <v>288</v>
      </c>
      <c r="B9" s="1" t="s">
        <v>259</v>
      </c>
      <c r="C9" s="1" t="s">
        <v>259</v>
      </c>
      <c r="D9" s="1" t="s">
        <v>259</v>
      </c>
      <c r="E9" s="121" t="s">
        <v>259</v>
      </c>
      <c r="F9" s="1" t="s">
        <v>259</v>
      </c>
      <c r="G9" s="1" t="s">
        <v>259</v>
      </c>
      <c r="H9" s="1" t="s">
        <v>259</v>
      </c>
      <c r="I9" s="1" t="s">
        <v>259</v>
      </c>
      <c r="J9" s="1" t="s">
        <v>259</v>
      </c>
      <c r="K9" s="1" t="s">
        <v>259</v>
      </c>
      <c r="L9" s="1" t="s">
        <v>259</v>
      </c>
      <c r="M9" s="1" t="s">
        <v>259</v>
      </c>
      <c r="N9" s="127" t="s">
        <v>259</v>
      </c>
      <c r="O9" s="1" t="s">
        <v>259</v>
      </c>
      <c r="P9" s="120"/>
      <c r="Q9" s="110">
        <f t="shared" si="0"/>
        <v>0</v>
      </c>
    </row>
    <row r="10" spans="1:17" ht="15">
      <c r="A10" s="70" t="s">
        <v>283</v>
      </c>
      <c r="B10" s="1">
        <v>0</v>
      </c>
      <c r="C10" s="1">
        <v>100</v>
      </c>
      <c r="D10" s="1">
        <v>100</v>
      </c>
      <c r="E10" s="121">
        <v>100</v>
      </c>
      <c r="F10" s="1">
        <v>100</v>
      </c>
      <c r="G10" s="1">
        <v>100</v>
      </c>
      <c r="H10" s="1">
        <v>100</v>
      </c>
      <c r="I10" s="1">
        <v>100</v>
      </c>
      <c r="J10" s="1">
        <v>0</v>
      </c>
      <c r="K10" s="1">
        <v>100</v>
      </c>
      <c r="L10" s="1">
        <v>100</v>
      </c>
      <c r="M10" s="1">
        <v>0</v>
      </c>
      <c r="N10" s="127">
        <v>0</v>
      </c>
      <c r="O10" s="72">
        <v>0</v>
      </c>
      <c r="P10" s="120"/>
      <c r="Q10" s="110">
        <f t="shared" si="0"/>
        <v>900</v>
      </c>
    </row>
    <row r="11" spans="1:17" ht="15">
      <c r="A11" s="70" t="s">
        <v>290</v>
      </c>
      <c r="B11" s="1">
        <v>100</v>
      </c>
      <c r="C11" s="1">
        <v>100</v>
      </c>
      <c r="D11" s="1">
        <v>100</v>
      </c>
      <c r="E11" s="121">
        <v>100</v>
      </c>
      <c r="F11" s="1">
        <v>100</v>
      </c>
      <c r="G11" s="1">
        <v>0</v>
      </c>
      <c r="H11" s="1">
        <v>100</v>
      </c>
      <c r="I11" s="1">
        <v>100</v>
      </c>
      <c r="J11" s="1">
        <v>100</v>
      </c>
      <c r="K11" s="1">
        <v>100</v>
      </c>
      <c r="L11" s="1">
        <v>100</v>
      </c>
      <c r="M11" s="1">
        <v>100</v>
      </c>
      <c r="N11" s="127">
        <v>0</v>
      </c>
      <c r="O11" s="72">
        <v>100</v>
      </c>
      <c r="P11" s="120"/>
      <c r="Q11" s="110">
        <f t="shared" si="0"/>
        <v>1200</v>
      </c>
    </row>
    <row r="12" spans="1:17" ht="15">
      <c r="A12" s="2" t="s">
        <v>255</v>
      </c>
      <c r="B12" s="1">
        <v>100</v>
      </c>
      <c r="C12" s="1">
        <v>100</v>
      </c>
      <c r="D12" s="1">
        <v>100</v>
      </c>
      <c r="E12" s="121">
        <v>100</v>
      </c>
      <c r="F12" s="1">
        <v>100</v>
      </c>
      <c r="G12" s="1">
        <v>100</v>
      </c>
      <c r="H12" s="1">
        <v>100</v>
      </c>
      <c r="I12" s="1">
        <v>100</v>
      </c>
      <c r="J12" s="1">
        <v>100</v>
      </c>
      <c r="K12" s="1">
        <v>0</v>
      </c>
      <c r="L12" s="1">
        <v>100</v>
      </c>
      <c r="M12" s="1">
        <v>100</v>
      </c>
      <c r="N12" s="127">
        <v>100</v>
      </c>
      <c r="O12" s="72">
        <v>100</v>
      </c>
      <c r="P12" s="120"/>
      <c r="Q12" s="110">
        <f t="shared" si="0"/>
        <v>1300</v>
      </c>
    </row>
    <row r="13" spans="1:17" ht="15">
      <c r="A13" s="2" t="s">
        <v>6</v>
      </c>
      <c r="B13" s="1">
        <v>100</v>
      </c>
      <c r="C13" s="1">
        <v>100</v>
      </c>
      <c r="D13" s="1">
        <v>100</v>
      </c>
      <c r="E13" s="121">
        <v>100</v>
      </c>
      <c r="F13" s="1">
        <v>100</v>
      </c>
      <c r="G13" s="1">
        <v>100</v>
      </c>
      <c r="H13" s="1">
        <v>100</v>
      </c>
      <c r="I13" s="1">
        <v>100</v>
      </c>
      <c r="J13" s="1">
        <v>100</v>
      </c>
      <c r="K13" s="1">
        <v>100</v>
      </c>
      <c r="L13" s="1">
        <v>100</v>
      </c>
      <c r="M13" s="1">
        <v>100</v>
      </c>
      <c r="N13" s="127">
        <v>100</v>
      </c>
      <c r="O13" s="72">
        <v>100</v>
      </c>
      <c r="P13" s="120"/>
      <c r="Q13" s="110">
        <f t="shared" si="0"/>
        <v>1400</v>
      </c>
    </row>
    <row r="14" spans="1:17" ht="15">
      <c r="A14" s="40" t="s">
        <v>74</v>
      </c>
      <c r="B14" s="1">
        <v>100</v>
      </c>
      <c r="C14" s="1">
        <v>0</v>
      </c>
      <c r="D14" s="1">
        <v>100</v>
      </c>
      <c r="E14" s="121">
        <v>100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0</v>
      </c>
      <c r="L14" s="1">
        <v>100</v>
      </c>
      <c r="M14" s="1">
        <v>100</v>
      </c>
      <c r="N14" s="127">
        <v>100</v>
      </c>
      <c r="O14" s="72">
        <v>100</v>
      </c>
      <c r="P14" s="120"/>
      <c r="Q14" s="110">
        <f t="shared" si="0"/>
        <v>1200</v>
      </c>
    </row>
    <row r="15" spans="1:17" ht="30">
      <c r="A15" s="40" t="s">
        <v>75</v>
      </c>
      <c r="B15" s="1" t="s">
        <v>259</v>
      </c>
      <c r="C15" s="1" t="s">
        <v>259</v>
      </c>
      <c r="D15" s="1" t="s">
        <v>259</v>
      </c>
      <c r="E15" s="121" t="s">
        <v>259</v>
      </c>
      <c r="F15" s="1" t="s">
        <v>259</v>
      </c>
      <c r="G15" s="1" t="s">
        <v>259</v>
      </c>
      <c r="H15" s="1" t="s">
        <v>259</v>
      </c>
      <c r="I15" s="1" t="s">
        <v>259</v>
      </c>
      <c r="J15" s="1" t="s">
        <v>259</v>
      </c>
      <c r="K15" s="1" t="s">
        <v>259</v>
      </c>
      <c r="L15" s="1" t="s">
        <v>259</v>
      </c>
      <c r="M15" s="1" t="s">
        <v>259</v>
      </c>
      <c r="N15" s="127" t="s">
        <v>259</v>
      </c>
      <c r="O15" s="1" t="s">
        <v>259</v>
      </c>
      <c r="P15" s="120"/>
      <c r="Q15" s="110">
        <f t="shared" si="0"/>
        <v>0</v>
      </c>
    </row>
    <row r="16" spans="1:17" ht="15">
      <c r="A16" s="77" t="s">
        <v>336</v>
      </c>
      <c r="B16" s="1">
        <v>100</v>
      </c>
      <c r="C16" s="1">
        <v>100</v>
      </c>
      <c r="D16" s="1">
        <v>100</v>
      </c>
      <c r="E16" s="121">
        <v>100</v>
      </c>
      <c r="F16" s="1">
        <v>100</v>
      </c>
      <c r="G16" s="1">
        <v>100</v>
      </c>
      <c r="H16" s="1">
        <v>100</v>
      </c>
      <c r="I16" s="1">
        <v>100</v>
      </c>
      <c r="J16" s="1">
        <v>100</v>
      </c>
      <c r="K16" s="1">
        <v>100</v>
      </c>
      <c r="L16" s="1">
        <v>100</v>
      </c>
      <c r="M16" s="1">
        <v>100</v>
      </c>
      <c r="N16" s="127">
        <v>100</v>
      </c>
      <c r="O16" s="72">
        <v>100</v>
      </c>
      <c r="P16" s="120"/>
      <c r="Q16" s="110">
        <f t="shared" si="0"/>
        <v>1400</v>
      </c>
    </row>
    <row r="17" spans="1:17" ht="30">
      <c r="A17" s="77" t="s">
        <v>293</v>
      </c>
      <c r="B17" s="1" t="s">
        <v>259</v>
      </c>
      <c r="C17" s="1" t="s">
        <v>259</v>
      </c>
      <c r="D17" s="1" t="s">
        <v>259</v>
      </c>
      <c r="E17" s="121" t="s">
        <v>259</v>
      </c>
      <c r="F17" s="1" t="s">
        <v>259</v>
      </c>
      <c r="G17" s="1" t="s">
        <v>259</v>
      </c>
      <c r="H17" s="1" t="s">
        <v>259</v>
      </c>
      <c r="I17" s="1" t="s">
        <v>259</v>
      </c>
      <c r="J17" s="1" t="s">
        <v>259</v>
      </c>
      <c r="K17" s="1" t="s">
        <v>259</v>
      </c>
      <c r="L17" s="1" t="s">
        <v>259</v>
      </c>
      <c r="M17" s="1" t="s">
        <v>259</v>
      </c>
      <c r="N17" s="127" t="s">
        <v>259</v>
      </c>
      <c r="O17" s="1" t="s">
        <v>259</v>
      </c>
      <c r="P17" s="120"/>
      <c r="Q17" s="110">
        <f t="shared" si="0"/>
        <v>0</v>
      </c>
    </row>
    <row r="18" spans="1:17" ht="30.75" thickBot="1">
      <c r="A18" s="69" t="s">
        <v>77</v>
      </c>
      <c r="B18" s="1" t="s">
        <v>259</v>
      </c>
      <c r="C18" s="1" t="s">
        <v>259</v>
      </c>
      <c r="D18" s="1" t="s">
        <v>259</v>
      </c>
      <c r="E18" s="121" t="s">
        <v>259</v>
      </c>
      <c r="F18" s="1" t="s">
        <v>259</v>
      </c>
      <c r="G18" s="1" t="s">
        <v>259</v>
      </c>
      <c r="H18" s="1" t="s">
        <v>259</v>
      </c>
      <c r="I18" s="1" t="s">
        <v>259</v>
      </c>
      <c r="J18" s="1" t="s">
        <v>259</v>
      </c>
      <c r="K18" s="1" t="s">
        <v>350</v>
      </c>
      <c r="L18" s="1" t="s">
        <v>259</v>
      </c>
      <c r="M18" s="1" t="s">
        <v>259</v>
      </c>
      <c r="N18" s="127" t="s">
        <v>259</v>
      </c>
      <c r="O18" s="1" t="s">
        <v>259</v>
      </c>
      <c r="P18" s="120"/>
      <c r="Q18" s="110">
        <f t="shared" si="0"/>
        <v>0</v>
      </c>
    </row>
    <row r="19" spans="1:18" ht="9.75" customHeight="1">
      <c r="A19" s="144" t="s">
        <v>15</v>
      </c>
      <c r="B19" s="146">
        <f>SUM(B6:B18)</f>
        <v>700</v>
      </c>
      <c r="C19" s="146">
        <f aca="true" t="shared" si="1" ref="C19:P19">SUM(C6:C18)</f>
        <v>700</v>
      </c>
      <c r="D19" s="146">
        <f t="shared" si="1"/>
        <v>700</v>
      </c>
      <c r="E19" s="160">
        <f t="shared" si="1"/>
        <v>800</v>
      </c>
      <c r="F19" s="146">
        <f t="shared" si="1"/>
        <v>700</v>
      </c>
      <c r="G19" s="146">
        <f t="shared" si="1"/>
        <v>600</v>
      </c>
      <c r="H19" s="146">
        <f t="shared" si="1"/>
        <v>800</v>
      </c>
      <c r="I19" s="146">
        <f t="shared" si="1"/>
        <v>800</v>
      </c>
      <c r="J19" s="160">
        <f t="shared" si="1"/>
        <v>700</v>
      </c>
      <c r="K19" s="160">
        <f t="shared" si="1"/>
        <v>600</v>
      </c>
      <c r="L19" s="146">
        <f t="shared" si="1"/>
        <v>800</v>
      </c>
      <c r="M19" s="146">
        <f t="shared" si="1"/>
        <v>700</v>
      </c>
      <c r="N19" s="172">
        <f t="shared" si="1"/>
        <v>500</v>
      </c>
      <c r="O19" s="146">
        <f t="shared" si="1"/>
        <v>700</v>
      </c>
      <c r="P19" s="137">
        <f t="shared" si="1"/>
        <v>0</v>
      </c>
      <c r="Q19" s="134">
        <f>SUM(Q6:Q18)</f>
        <v>9800</v>
      </c>
      <c r="R19" s="136" t="s">
        <v>235</v>
      </c>
    </row>
    <row r="20" spans="1:18" ht="7.5" customHeight="1" thickBot="1">
      <c r="A20" s="145"/>
      <c r="B20" s="147"/>
      <c r="C20" s="147"/>
      <c r="D20" s="147"/>
      <c r="E20" s="161"/>
      <c r="F20" s="147"/>
      <c r="G20" s="147"/>
      <c r="H20" s="147"/>
      <c r="I20" s="147"/>
      <c r="J20" s="161"/>
      <c r="K20" s="161"/>
      <c r="L20" s="147"/>
      <c r="M20" s="147"/>
      <c r="N20" s="173"/>
      <c r="O20" s="147"/>
      <c r="P20" s="138"/>
      <c r="Q20" s="135"/>
      <c r="R20" s="136"/>
    </row>
    <row r="34" ht="15">
      <c r="I34" t="s">
        <v>346</v>
      </c>
    </row>
  </sheetData>
  <sheetProtection/>
  <mergeCells count="21">
    <mergeCell ref="Q3:Q5"/>
    <mergeCell ref="Q19:Q20"/>
    <mergeCell ref="A1:L1"/>
    <mergeCell ref="A3:A5"/>
    <mergeCell ref="I19:I20"/>
    <mergeCell ref="F19:F20"/>
    <mergeCell ref="K19:K20"/>
    <mergeCell ref="A19:A20"/>
    <mergeCell ref="B19:B20"/>
    <mergeCell ref="R19:R20"/>
    <mergeCell ref="L19:L20"/>
    <mergeCell ref="M19:M20"/>
    <mergeCell ref="N19:N20"/>
    <mergeCell ref="O19:O20"/>
    <mergeCell ref="E19:E20"/>
    <mergeCell ref="D19:D20"/>
    <mergeCell ref="J19:J20"/>
    <mergeCell ref="G19:G20"/>
    <mergeCell ref="P19:P20"/>
    <mergeCell ref="H19:H20"/>
    <mergeCell ref="C19:C20"/>
  </mergeCells>
  <printOptions/>
  <pageMargins left="0.75" right="0.75" top="1" bottom="1" header="0" footer="0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="75" zoomScaleNormal="75" zoomScalePageLayoutView="0" workbookViewId="0" topLeftCell="A67">
      <selection activeCell="E101" sqref="E101"/>
    </sheetView>
  </sheetViews>
  <sheetFormatPr defaultColWidth="11.421875" defaultRowHeight="15"/>
  <cols>
    <col min="1" max="1" width="35.28125" style="0" customWidth="1"/>
    <col min="2" max="2" width="20.8515625" style="0" customWidth="1"/>
    <col min="3" max="3" width="19.57421875" style="0" customWidth="1"/>
    <col min="4" max="4" width="21.140625" style="0" customWidth="1"/>
    <col min="5" max="5" width="19.7109375" style="0" customWidth="1"/>
    <col min="6" max="6" width="21.00390625" style="0" customWidth="1"/>
    <col min="7" max="8" width="19.7109375" style="0" customWidth="1"/>
    <col min="9" max="9" width="19.57421875" style="0" customWidth="1"/>
    <col min="10" max="10" width="20.421875" style="0" customWidth="1"/>
    <col min="11" max="12" width="20.28125" style="0" customWidth="1"/>
    <col min="13" max="13" width="20.140625" style="0" customWidth="1"/>
    <col min="14" max="14" width="22.7109375" style="0" customWidth="1"/>
    <col min="15" max="15" width="24.8515625" style="0" customWidth="1"/>
  </cols>
  <sheetData>
    <row r="1" spans="1:12" ht="15">
      <c r="A1" s="150" t="s">
        <v>78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ht="15.75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5">
      <c r="A3" s="157" t="s">
        <v>14</v>
      </c>
      <c r="B3" s="174" t="s">
        <v>32</v>
      </c>
      <c r="C3" s="174" t="s">
        <v>33</v>
      </c>
      <c r="D3" s="174" t="s">
        <v>34</v>
      </c>
      <c r="E3" s="174" t="s">
        <v>35</v>
      </c>
      <c r="F3" s="174" t="s">
        <v>36</v>
      </c>
      <c r="G3" s="174" t="s">
        <v>37</v>
      </c>
      <c r="H3" s="174" t="s">
        <v>38</v>
      </c>
      <c r="I3" s="174" t="s">
        <v>39</v>
      </c>
      <c r="J3" s="174" t="s">
        <v>40</v>
      </c>
      <c r="K3" s="174" t="s">
        <v>41</v>
      </c>
      <c r="L3" s="141" t="s">
        <v>16</v>
      </c>
    </row>
    <row r="4" spans="1:12" ht="34.5" customHeight="1" thickBot="1">
      <c r="A4" s="140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43"/>
    </row>
    <row r="5" spans="1:12" ht="15">
      <c r="A5" s="10" t="s">
        <v>43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aca="true" t="shared" si="0" ref="L5:L12">B5+C5+D5+E5+F5+G5+H5+I5+J5+K5</f>
        <v>0</v>
      </c>
    </row>
    <row r="6" spans="1:12" ht="15">
      <c r="A6" s="2" t="s">
        <v>44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0</v>
      </c>
    </row>
    <row r="7" spans="1:12" ht="15">
      <c r="A7" s="2" t="s">
        <v>45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</v>
      </c>
    </row>
    <row r="8" spans="1:12" ht="15">
      <c r="A8" s="2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2">
        <f t="shared" si="0"/>
        <v>0</v>
      </c>
    </row>
    <row r="9" spans="1:12" ht="15">
      <c r="A9" s="2" t="s">
        <v>46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2">
        <f t="shared" si="0"/>
        <v>0</v>
      </c>
    </row>
    <row r="10" spans="1:12" ht="15">
      <c r="A10" s="2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f t="shared" si="0"/>
        <v>0</v>
      </c>
    </row>
    <row r="11" spans="1:12" ht="15">
      <c r="A11" s="2" t="s">
        <v>47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f t="shared" si="0"/>
        <v>0</v>
      </c>
    </row>
    <row r="12" spans="1:12" ht="15.75" thickBot="1">
      <c r="A12" s="2" t="s">
        <v>12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f t="shared" si="0"/>
        <v>0</v>
      </c>
    </row>
    <row r="13" spans="1:12" ht="15.75" thickBo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48" t="s">
        <v>25</v>
      </c>
    </row>
    <row r="14" spans="1:12" ht="15">
      <c r="A14" s="153" t="s">
        <v>15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9"/>
    </row>
    <row r="15" spans="1:12" ht="15.75" thickBot="1">
      <c r="A15" s="15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7">
        <f>L5+L6+L7+L8+L9+L10+L11+L12</f>
        <v>0</v>
      </c>
    </row>
    <row r="17" ht="15.75" thickBot="1"/>
    <row r="18" spans="1:12" ht="15">
      <c r="A18" s="150" t="s">
        <v>79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2"/>
    </row>
    <row r="19" spans="1:12" ht="15.75" thickBo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</row>
    <row r="20" spans="1:12" ht="45">
      <c r="A20" s="157" t="s">
        <v>14</v>
      </c>
      <c r="B20" s="18" t="s">
        <v>57</v>
      </c>
      <c r="C20" s="18" t="s">
        <v>66</v>
      </c>
      <c r="D20" s="18" t="s">
        <v>58</v>
      </c>
      <c r="E20" s="18" t="s">
        <v>59</v>
      </c>
      <c r="F20" s="18" t="s">
        <v>60</v>
      </c>
      <c r="G20" s="18" t="s">
        <v>61</v>
      </c>
      <c r="H20" s="18" t="s">
        <v>62</v>
      </c>
      <c r="I20" s="18" t="s">
        <v>63</v>
      </c>
      <c r="J20" s="18" t="s">
        <v>252</v>
      </c>
      <c r="K20" s="18" t="s">
        <v>253</v>
      </c>
      <c r="L20" s="141" t="s">
        <v>16</v>
      </c>
    </row>
    <row r="21" spans="1:12" ht="30.75" thickBot="1">
      <c r="A21" s="140"/>
      <c r="B21" s="17" t="s">
        <v>21</v>
      </c>
      <c r="C21" s="17" t="s">
        <v>21</v>
      </c>
      <c r="D21" s="17" t="s">
        <v>21</v>
      </c>
      <c r="E21" s="17" t="s">
        <v>21</v>
      </c>
      <c r="F21" s="17" t="s">
        <v>21</v>
      </c>
      <c r="G21" s="17" t="s">
        <v>256</v>
      </c>
      <c r="H21" s="17" t="s">
        <v>256</v>
      </c>
      <c r="I21" s="17" t="s">
        <v>256</v>
      </c>
      <c r="J21" s="17" t="s">
        <v>256</v>
      </c>
      <c r="K21" s="17" t="s">
        <v>256</v>
      </c>
      <c r="L21" s="143"/>
    </row>
    <row r="22" spans="1:12" ht="15">
      <c r="A22" s="10" t="s">
        <v>43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/>
      <c r="H22" s="11"/>
      <c r="I22" s="11"/>
      <c r="J22" s="11"/>
      <c r="K22" s="11"/>
      <c r="L22" s="12">
        <f aca="true" t="shared" si="1" ref="L22:L29">B22+C22+D22+E22+F22+G22+H22+I22+J22+K22</f>
        <v>0</v>
      </c>
    </row>
    <row r="23" spans="1:12" ht="15">
      <c r="A23" s="2" t="s">
        <v>44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"/>
      <c r="H23" s="1"/>
      <c r="I23" s="1"/>
      <c r="J23" s="1"/>
      <c r="K23" s="1"/>
      <c r="L23" s="12">
        <f t="shared" si="1"/>
        <v>0</v>
      </c>
    </row>
    <row r="24" spans="1:12" ht="15">
      <c r="A24" s="2" t="s">
        <v>45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"/>
      <c r="H24" s="1"/>
      <c r="I24" s="1"/>
      <c r="J24" s="1"/>
      <c r="K24" s="1"/>
      <c r="L24" s="12">
        <f t="shared" si="1"/>
        <v>0</v>
      </c>
    </row>
    <row r="25" spans="1:12" ht="15">
      <c r="A25" s="2" t="s">
        <v>5</v>
      </c>
      <c r="B25" s="1">
        <v>0</v>
      </c>
      <c r="C25" s="11">
        <v>0</v>
      </c>
      <c r="D25" s="11">
        <v>0</v>
      </c>
      <c r="E25" s="1">
        <v>0</v>
      </c>
      <c r="F25" s="11">
        <v>0</v>
      </c>
      <c r="G25" s="1">
        <v>100</v>
      </c>
      <c r="H25" s="1">
        <v>100</v>
      </c>
      <c r="I25" s="1">
        <v>0</v>
      </c>
      <c r="J25" s="1">
        <v>0</v>
      </c>
      <c r="K25" s="1">
        <v>0</v>
      </c>
      <c r="L25" s="12">
        <f t="shared" si="1"/>
        <v>200</v>
      </c>
    </row>
    <row r="26" spans="1:12" ht="15">
      <c r="A26" s="2" t="s">
        <v>255</v>
      </c>
      <c r="B26" s="1">
        <v>0</v>
      </c>
      <c r="C26" s="11">
        <v>0</v>
      </c>
      <c r="D26" s="11">
        <v>0</v>
      </c>
      <c r="E26" s="11">
        <v>0</v>
      </c>
      <c r="F26" s="11">
        <v>0</v>
      </c>
      <c r="G26" s="1">
        <v>100</v>
      </c>
      <c r="H26" s="1">
        <v>0</v>
      </c>
      <c r="I26" s="1">
        <v>100</v>
      </c>
      <c r="J26" s="1">
        <v>100</v>
      </c>
      <c r="K26" s="1">
        <v>100</v>
      </c>
      <c r="L26" s="12">
        <f t="shared" si="1"/>
        <v>400</v>
      </c>
    </row>
    <row r="27" spans="1:12" ht="15">
      <c r="A27" s="2" t="s">
        <v>6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">
        <v>100</v>
      </c>
      <c r="H27" s="1">
        <v>100</v>
      </c>
      <c r="I27" s="1">
        <v>100</v>
      </c>
      <c r="J27" s="1">
        <v>100</v>
      </c>
      <c r="K27" s="1">
        <v>100</v>
      </c>
      <c r="L27" s="12">
        <f t="shared" si="1"/>
        <v>500</v>
      </c>
    </row>
    <row r="28" spans="1:12" ht="15">
      <c r="A28" s="2" t="s">
        <v>47</v>
      </c>
      <c r="B28" s="11">
        <v>0</v>
      </c>
      <c r="C28" s="1">
        <v>0</v>
      </c>
      <c r="D28" s="11">
        <v>0</v>
      </c>
      <c r="E28" s="11">
        <v>0</v>
      </c>
      <c r="F28" s="11">
        <v>0</v>
      </c>
      <c r="G28" s="1"/>
      <c r="H28" s="1"/>
      <c r="I28" s="1"/>
      <c r="J28" s="1"/>
      <c r="K28" s="1"/>
      <c r="L28" s="12">
        <f t="shared" si="1"/>
        <v>0</v>
      </c>
    </row>
    <row r="29" spans="1:12" ht="15">
      <c r="A29" s="2" t="s">
        <v>12</v>
      </c>
      <c r="B29" s="1">
        <v>0</v>
      </c>
      <c r="C29" s="1">
        <v>0</v>
      </c>
      <c r="D29" s="1">
        <v>0</v>
      </c>
      <c r="E29" s="11">
        <v>0</v>
      </c>
      <c r="F29" s="11">
        <v>0</v>
      </c>
      <c r="G29" s="1">
        <v>0</v>
      </c>
      <c r="H29" s="1">
        <v>100</v>
      </c>
      <c r="I29" s="1">
        <v>0</v>
      </c>
      <c r="J29" s="1">
        <v>100</v>
      </c>
      <c r="K29" s="1">
        <v>0</v>
      </c>
      <c r="L29" s="12">
        <f t="shared" si="1"/>
        <v>200</v>
      </c>
    </row>
    <row r="30" spans="1:12" ht="15">
      <c r="A30" s="40" t="s">
        <v>69</v>
      </c>
      <c r="B30" s="1"/>
      <c r="C30" s="1"/>
      <c r="D30" s="1"/>
      <c r="E30" s="11"/>
      <c r="F30" s="11"/>
      <c r="G30" s="1">
        <v>100</v>
      </c>
      <c r="H30" s="1">
        <v>100</v>
      </c>
      <c r="I30" s="1">
        <v>100</v>
      </c>
      <c r="J30" s="1">
        <v>100</v>
      </c>
      <c r="K30" s="1">
        <v>100</v>
      </c>
      <c r="L30" s="12">
        <f aca="true" t="shared" si="2" ref="L30:L35">(G30+H30+I30+J30+K30)</f>
        <v>500</v>
      </c>
    </row>
    <row r="31" spans="1:12" ht="15">
      <c r="A31" s="40" t="s">
        <v>70</v>
      </c>
      <c r="B31" s="1"/>
      <c r="C31" s="1"/>
      <c r="D31" s="1"/>
      <c r="E31" s="11"/>
      <c r="F31" s="11"/>
      <c r="G31" s="1">
        <v>100</v>
      </c>
      <c r="H31" s="1">
        <v>100</v>
      </c>
      <c r="I31" s="1">
        <v>100</v>
      </c>
      <c r="J31" s="1">
        <v>100</v>
      </c>
      <c r="K31" s="1">
        <v>0</v>
      </c>
      <c r="L31" s="12">
        <f t="shared" si="2"/>
        <v>400</v>
      </c>
    </row>
    <row r="32" spans="1:12" ht="15">
      <c r="A32" s="40" t="s">
        <v>71</v>
      </c>
      <c r="B32" s="1"/>
      <c r="C32" s="1"/>
      <c r="D32" s="1"/>
      <c r="E32" s="11"/>
      <c r="F32" s="11"/>
      <c r="G32" s="1">
        <v>100</v>
      </c>
      <c r="H32" s="1">
        <v>100</v>
      </c>
      <c r="I32" s="1">
        <v>100</v>
      </c>
      <c r="J32" s="1">
        <v>100</v>
      </c>
      <c r="K32" s="1">
        <v>100</v>
      </c>
      <c r="L32" s="12">
        <f t="shared" si="2"/>
        <v>500</v>
      </c>
    </row>
    <row r="33" spans="1:12" ht="15">
      <c r="A33" s="40" t="s">
        <v>72</v>
      </c>
      <c r="B33" s="1"/>
      <c r="C33" s="1"/>
      <c r="D33" s="1"/>
      <c r="E33" s="11"/>
      <c r="F33" s="11"/>
      <c r="G33" s="1">
        <v>100</v>
      </c>
      <c r="H33" s="1">
        <v>0</v>
      </c>
      <c r="I33" s="1">
        <v>100</v>
      </c>
      <c r="J33" s="1">
        <v>100</v>
      </c>
      <c r="K33" s="1">
        <v>100</v>
      </c>
      <c r="L33" s="12">
        <f t="shared" si="2"/>
        <v>400</v>
      </c>
    </row>
    <row r="34" spans="1:12" ht="15">
      <c r="A34" s="40" t="s">
        <v>73</v>
      </c>
      <c r="B34" s="1"/>
      <c r="C34" s="1"/>
      <c r="D34" s="1"/>
      <c r="E34" s="11"/>
      <c r="F34" s="11"/>
      <c r="G34" s="1">
        <v>100</v>
      </c>
      <c r="H34" s="1">
        <v>100</v>
      </c>
      <c r="I34" s="1">
        <v>100</v>
      </c>
      <c r="J34" s="1">
        <v>100</v>
      </c>
      <c r="K34" s="1">
        <v>100</v>
      </c>
      <c r="L34" s="12">
        <f t="shared" si="2"/>
        <v>500</v>
      </c>
    </row>
    <row r="35" spans="1:12" ht="15">
      <c r="A35" s="40" t="s">
        <v>74</v>
      </c>
      <c r="B35" s="1"/>
      <c r="C35" s="1"/>
      <c r="D35" s="1"/>
      <c r="E35" s="11"/>
      <c r="F35" s="11"/>
      <c r="G35" s="1">
        <v>100</v>
      </c>
      <c r="H35" s="1">
        <v>100</v>
      </c>
      <c r="I35" s="1">
        <v>100</v>
      </c>
      <c r="J35" s="1">
        <v>0</v>
      </c>
      <c r="K35" s="1">
        <v>100</v>
      </c>
      <c r="L35" s="12">
        <f t="shared" si="2"/>
        <v>400</v>
      </c>
    </row>
    <row r="36" spans="1:12" ht="15">
      <c r="A36" s="40" t="s">
        <v>75</v>
      </c>
      <c r="B36" s="1"/>
      <c r="C36" s="1"/>
      <c r="D36" s="1"/>
      <c r="E36" s="11"/>
      <c r="F36" s="11"/>
      <c r="G36" s="1" t="s">
        <v>251</v>
      </c>
      <c r="H36" s="1" t="s">
        <v>251</v>
      </c>
      <c r="I36" s="1" t="s">
        <v>251</v>
      </c>
      <c r="J36" s="1" t="s">
        <v>251</v>
      </c>
      <c r="K36" s="1" t="s">
        <v>251</v>
      </c>
      <c r="L36" s="12" t="s">
        <v>251</v>
      </c>
    </row>
    <row r="37" spans="1:12" ht="15">
      <c r="A37" s="40" t="s">
        <v>76</v>
      </c>
      <c r="B37" s="1"/>
      <c r="C37" s="1"/>
      <c r="D37" s="1"/>
      <c r="E37" s="11"/>
      <c r="F37" s="11"/>
      <c r="G37" s="1">
        <v>100</v>
      </c>
      <c r="H37" s="1">
        <v>100</v>
      </c>
      <c r="I37" s="1">
        <v>100</v>
      </c>
      <c r="J37" s="1">
        <v>100</v>
      </c>
      <c r="K37" s="1">
        <v>100</v>
      </c>
      <c r="L37" s="12">
        <f>(G37+H37+I37+J37+K37)</f>
        <v>500</v>
      </c>
    </row>
    <row r="38" spans="1:12" ht="15.75" thickBot="1">
      <c r="A38" s="41" t="s">
        <v>77</v>
      </c>
      <c r="B38" s="1"/>
      <c r="C38" s="1"/>
      <c r="D38" s="1"/>
      <c r="E38" s="11"/>
      <c r="F38" s="11"/>
      <c r="G38" s="1" t="s">
        <v>251</v>
      </c>
      <c r="H38" s="1" t="s">
        <v>251</v>
      </c>
      <c r="I38" s="1" t="s">
        <v>251</v>
      </c>
      <c r="J38" s="1" t="s">
        <v>251</v>
      </c>
      <c r="K38" s="1" t="s">
        <v>251</v>
      </c>
      <c r="L38" s="12" t="s">
        <v>251</v>
      </c>
    </row>
    <row r="39" spans="1:12" ht="15.75" thickBot="1">
      <c r="A39" s="20"/>
      <c r="B39" s="9"/>
      <c r="C39" s="9"/>
      <c r="D39" s="9"/>
      <c r="E39" s="9"/>
      <c r="F39" s="9"/>
      <c r="G39" s="9"/>
      <c r="H39" s="9"/>
      <c r="I39" s="9"/>
      <c r="J39" s="9"/>
      <c r="K39" s="9"/>
      <c r="L39" s="148" t="s">
        <v>25</v>
      </c>
    </row>
    <row r="40" spans="1:12" ht="15">
      <c r="A40" s="153" t="s">
        <v>15</v>
      </c>
      <c r="B40" s="146">
        <v>0</v>
      </c>
      <c r="C40" s="146">
        <v>0</v>
      </c>
      <c r="D40" s="146">
        <v>0</v>
      </c>
      <c r="E40" s="146">
        <v>0</v>
      </c>
      <c r="F40" s="146">
        <v>0</v>
      </c>
      <c r="G40" s="146">
        <f>(G25+G26+G27+G29+G30+G31+G32+G33+G34+G35+G37)</f>
        <v>1000</v>
      </c>
      <c r="H40" s="146">
        <f>(H25+H26+H27+H29+H30+H31+H32+H33+H34+H35+H37)</f>
        <v>900</v>
      </c>
      <c r="I40" s="146">
        <f>(I25+I26+I27+I29+I30+I31+I32+I33+I34+I35+I37)</f>
        <v>900</v>
      </c>
      <c r="J40" s="146">
        <f>(J25+J26+J27+J29+J30+J31+J32+J33+J34+J35+J37)</f>
        <v>900</v>
      </c>
      <c r="K40" s="146">
        <f>(K25+K26+K27+K29+K30+K31+K32+K33+K34+K35+K37)</f>
        <v>800</v>
      </c>
      <c r="L40" s="149"/>
    </row>
    <row r="41" spans="1:12" ht="15.75" thickBot="1">
      <c r="A41" s="15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7">
        <f>(L22+L23+L24+L25+L26+L27+L28+L29+L30+L31+L32+L33+L34+L35+L37)</f>
        <v>4500</v>
      </c>
    </row>
    <row r="44" ht="15.75" thickBot="1"/>
    <row r="45" spans="1:12" ht="15">
      <c r="A45" s="167" t="s">
        <v>262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71"/>
      <c r="L45" s="91"/>
    </row>
    <row r="46" spans="1:12" ht="15.75" thickBot="1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93"/>
      <c r="L46" s="92"/>
    </row>
    <row r="47" spans="1:11" ht="45">
      <c r="A47" s="157" t="s">
        <v>14</v>
      </c>
      <c r="B47" s="18" t="s">
        <v>258</v>
      </c>
      <c r="C47" s="18" t="s">
        <v>265</v>
      </c>
      <c r="D47" s="18" t="s">
        <v>266</v>
      </c>
      <c r="E47" s="18" t="s">
        <v>272</v>
      </c>
      <c r="F47" s="18" t="s">
        <v>273</v>
      </c>
      <c r="G47" s="18" t="s">
        <v>277</v>
      </c>
      <c r="H47" s="18" t="s">
        <v>280</v>
      </c>
      <c r="I47" s="18" t="s">
        <v>281</v>
      </c>
      <c r="J47" s="18" t="s">
        <v>282</v>
      </c>
      <c r="K47" s="141" t="s">
        <v>16</v>
      </c>
    </row>
    <row r="48" spans="1:11" ht="30.75" thickBot="1">
      <c r="A48" s="140"/>
      <c r="B48" s="17" t="s">
        <v>264</v>
      </c>
      <c r="C48" s="17" t="s">
        <v>312</v>
      </c>
      <c r="D48" s="17" t="s">
        <v>313</v>
      </c>
      <c r="E48" s="17" t="s">
        <v>319</v>
      </c>
      <c r="F48" s="17" t="s">
        <v>319</v>
      </c>
      <c r="G48" s="17" t="s">
        <v>317</v>
      </c>
      <c r="H48" s="17" t="s">
        <v>320</v>
      </c>
      <c r="I48" s="17" t="s">
        <v>320</v>
      </c>
      <c r="J48" s="17" t="s">
        <v>321</v>
      </c>
      <c r="K48" s="143"/>
    </row>
    <row r="49" spans="1:11" ht="20.25" customHeight="1">
      <c r="A49" s="40" t="s">
        <v>263</v>
      </c>
      <c r="B49" s="1" t="s">
        <v>259</v>
      </c>
      <c r="C49" s="1" t="s">
        <v>259</v>
      </c>
      <c r="D49" s="1" t="s">
        <v>259</v>
      </c>
      <c r="E49" s="1" t="s">
        <v>259</v>
      </c>
      <c r="F49" s="1" t="s">
        <v>259</v>
      </c>
      <c r="G49" s="1" t="s">
        <v>259</v>
      </c>
      <c r="H49" s="1" t="s">
        <v>259</v>
      </c>
      <c r="I49" s="1" t="s">
        <v>259</v>
      </c>
      <c r="J49" s="1" t="s">
        <v>259</v>
      </c>
      <c r="K49" s="38"/>
    </row>
    <row r="50" spans="1:11" ht="21.75" customHeight="1">
      <c r="A50" s="40" t="s">
        <v>69</v>
      </c>
      <c r="B50" s="1" t="s">
        <v>259</v>
      </c>
      <c r="C50" s="1" t="s">
        <v>259</v>
      </c>
      <c r="D50" s="1" t="s">
        <v>259</v>
      </c>
      <c r="E50" s="1" t="s">
        <v>259</v>
      </c>
      <c r="F50" s="1" t="s">
        <v>259</v>
      </c>
      <c r="G50" s="1" t="s">
        <v>259</v>
      </c>
      <c r="H50" s="1" t="s">
        <v>259</v>
      </c>
      <c r="I50" s="1" t="s">
        <v>259</v>
      </c>
      <c r="J50" s="1" t="s">
        <v>259</v>
      </c>
      <c r="K50" s="38"/>
    </row>
    <row r="51" spans="1:11" ht="15">
      <c r="A51" s="40" t="s">
        <v>70</v>
      </c>
      <c r="B51" s="1">
        <v>100</v>
      </c>
      <c r="C51" s="1">
        <v>100</v>
      </c>
      <c r="D51" s="1">
        <v>100</v>
      </c>
      <c r="E51" s="1">
        <v>0</v>
      </c>
      <c r="F51" s="1">
        <v>100</v>
      </c>
      <c r="G51" s="1">
        <v>100</v>
      </c>
      <c r="H51" s="1">
        <v>100</v>
      </c>
      <c r="I51" s="1">
        <v>100</v>
      </c>
      <c r="J51" s="1">
        <v>100</v>
      </c>
      <c r="K51" s="38">
        <f>(B51+C51+D51+E51+F51+G51+H51+I51+J51)</f>
        <v>800</v>
      </c>
    </row>
    <row r="52" spans="1:11" ht="15">
      <c r="A52" s="2" t="s">
        <v>255</v>
      </c>
      <c r="B52" s="1">
        <v>100</v>
      </c>
      <c r="C52" s="1"/>
      <c r="D52" s="1">
        <v>100</v>
      </c>
      <c r="E52" s="1">
        <v>0</v>
      </c>
      <c r="F52" s="1">
        <v>100</v>
      </c>
      <c r="G52" s="1">
        <v>100</v>
      </c>
      <c r="H52" s="1">
        <v>100</v>
      </c>
      <c r="I52" s="1">
        <v>100</v>
      </c>
      <c r="J52" s="1">
        <v>100</v>
      </c>
      <c r="K52" s="38">
        <f>(B52+C52+D52+E52+F52+G52+H52+I52+J52)</f>
        <v>700</v>
      </c>
    </row>
    <row r="53" spans="1:11" ht="15">
      <c r="A53" s="2" t="s">
        <v>12</v>
      </c>
      <c r="B53" s="1">
        <v>100</v>
      </c>
      <c r="C53" s="1" t="s">
        <v>259</v>
      </c>
      <c r="D53" s="1" t="s">
        <v>259</v>
      </c>
      <c r="E53" s="1" t="s">
        <v>259</v>
      </c>
      <c r="F53" s="1" t="s">
        <v>259</v>
      </c>
      <c r="G53" s="1"/>
      <c r="H53" s="1"/>
      <c r="I53" s="1"/>
      <c r="J53" s="1" t="s">
        <v>259</v>
      </c>
      <c r="K53" s="38">
        <f>(+B53)</f>
        <v>100</v>
      </c>
    </row>
    <row r="54" spans="1:11" ht="15">
      <c r="A54" s="40" t="s">
        <v>75</v>
      </c>
      <c r="B54" s="1" t="s">
        <v>251</v>
      </c>
      <c r="C54" s="1" t="s">
        <v>251</v>
      </c>
      <c r="D54" s="1" t="s">
        <v>251</v>
      </c>
      <c r="E54" s="1" t="s">
        <v>259</v>
      </c>
      <c r="F54" s="1" t="s">
        <v>259</v>
      </c>
      <c r="G54" s="1" t="s">
        <v>259</v>
      </c>
      <c r="H54" s="1"/>
      <c r="I54" s="1"/>
      <c r="J54" s="1" t="s">
        <v>259</v>
      </c>
      <c r="K54" s="38"/>
    </row>
    <row r="55" spans="1:11" ht="15">
      <c r="A55" s="69" t="s">
        <v>77</v>
      </c>
      <c r="B55" s="1" t="s">
        <v>251</v>
      </c>
      <c r="C55" s="1" t="s">
        <v>251</v>
      </c>
      <c r="D55" s="1" t="s">
        <v>251</v>
      </c>
      <c r="E55" s="1" t="s">
        <v>259</v>
      </c>
      <c r="F55" s="1" t="s">
        <v>259</v>
      </c>
      <c r="G55" s="1"/>
      <c r="H55" s="1"/>
      <c r="I55" s="1"/>
      <c r="J55" s="1" t="s">
        <v>259</v>
      </c>
      <c r="K55" s="38"/>
    </row>
    <row r="56" spans="1:11" ht="15">
      <c r="A56" s="40" t="s">
        <v>74</v>
      </c>
      <c r="B56" s="1">
        <v>100</v>
      </c>
      <c r="C56" s="1">
        <v>100</v>
      </c>
      <c r="D56" s="1">
        <v>100</v>
      </c>
      <c r="E56" s="1">
        <v>100</v>
      </c>
      <c r="F56" s="1">
        <v>100</v>
      </c>
      <c r="G56" s="1">
        <v>100</v>
      </c>
      <c r="H56" s="1">
        <v>100</v>
      </c>
      <c r="I56" s="1">
        <v>100</v>
      </c>
      <c r="J56" s="1">
        <v>100</v>
      </c>
      <c r="K56" s="38">
        <f>(B56+C56+D56+E56+F56+G56+H56+I56+J56)</f>
        <v>900</v>
      </c>
    </row>
    <row r="57" spans="1:11" ht="15">
      <c r="A57" s="40" t="s">
        <v>72</v>
      </c>
      <c r="B57" s="1">
        <v>100</v>
      </c>
      <c r="C57" s="1">
        <v>100</v>
      </c>
      <c r="D57" s="1">
        <v>100</v>
      </c>
      <c r="E57" s="1">
        <v>0</v>
      </c>
      <c r="F57" s="1">
        <v>100</v>
      </c>
      <c r="G57" s="1"/>
      <c r="H57" s="1"/>
      <c r="I57" s="1"/>
      <c r="J57" s="1">
        <v>0</v>
      </c>
      <c r="K57" s="38">
        <f>(B57+C57+D57+E57+F57+G57+H57+I57+J57)</f>
        <v>400</v>
      </c>
    </row>
    <row r="58" spans="1:11" ht="15">
      <c r="A58" s="2" t="s">
        <v>6</v>
      </c>
      <c r="B58" s="1">
        <v>100</v>
      </c>
      <c r="C58" s="1"/>
      <c r="D58" s="1">
        <v>100</v>
      </c>
      <c r="E58" s="1">
        <v>100</v>
      </c>
      <c r="F58" s="1">
        <v>100</v>
      </c>
      <c r="G58" s="1">
        <v>100</v>
      </c>
      <c r="H58" s="1">
        <v>100</v>
      </c>
      <c r="I58" s="1">
        <v>100</v>
      </c>
      <c r="J58" s="1">
        <v>100</v>
      </c>
      <c r="K58" s="38">
        <f>B58+C58+D58+E58+F58+G58+H58+I58+J58</f>
        <v>800</v>
      </c>
    </row>
    <row r="59" spans="1:11" ht="15">
      <c r="A59" s="2" t="s">
        <v>76</v>
      </c>
      <c r="B59" s="1">
        <v>100</v>
      </c>
      <c r="C59" s="1">
        <v>100</v>
      </c>
      <c r="D59" s="1">
        <v>100</v>
      </c>
      <c r="E59" s="1">
        <v>100</v>
      </c>
      <c r="F59" s="1">
        <v>100</v>
      </c>
      <c r="G59" s="1"/>
      <c r="H59" s="1"/>
      <c r="I59" s="1"/>
      <c r="J59" s="1">
        <v>100</v>
      </c>
      <c r="K59" s="38">
        <f>B59+C59+D59+E59+F59+G59+H59+I59+J59</f>
        <v>600</v>
      </c>
    </row>
    <row r="60" spans="1:11" ht="15">
      <c r="A60" s="70" t="s">
        <v>71</v>
      </c>
      <c r="B60" s="1">
        <v>100</v>
      </c>
      <c r="C60" s="1">
        <v>100</v>
      </c>
      <c r="D60" s="1">
        <v>100</v>
      </c>
      <c r="E60" s="1">
        <v>100</v>
      </c>
      <c r="F60" s="1">
        <v>0</v>
      </c>
      <c r="G60" s="1">
        <v>100</v>
      </c>
      <c r="H60" s="1">
        <v>100</v>
      </c>
      <c r="I60" s="1">
        <v>100</v>
      </c>
      <c r="J60" s="1">
        <v>100</v>
      </c>
      <c r="K60" s="38">
        <f>(B60+C60+D60+E60+F60+G60+H60+I60+J60)</f>
        <v>800</v>
      </c>
    </row>
    <row r="61" spans="1:11" ht="15">
      <c r="A61" s="70" t="s">
        <v>278</v>
      </c>
      <c r="B61" s="1">
        <v>0</v>
      </c>
      <c r="C61" s="1"/>
      <c r="D61" s="1"/>
      <c r="E61" s="1"/>
      <c r="F61" s="1"/>
      <c r="G61" s="1">
        <v>100</v>
      </c>
      <c r="H61" s="1">
        <v>100</v>
      </c>
      <c r="I61" s="1">
        <v>100</v>
      </c>
      <c r="J61" s="1">
        <v>100</v>
      </c>
      <c r="K61" s="38">
        <f>(B61+C61+D61+E61+F61+G61+H61+I61+J61)</f>
        <v>400</v>
      </c>
    </row>
    <row r="62" spans="1:11" ht="15">
      <c r="A62" s="70" t="s">
        <v>284</v>
      </c>
      <c r="B62" s="1">
        <v>0</v>
      </c>
      <c r="C62" s="1"/>
      <c r="D62" s="1"/>
      <c r="E62" s="1"/>
      <c r="F62" s="1"/>
      <c r="G62" s="1"/>
      <c r="H62" s="1">
        <v>100</v>
      </c>
      <c r="I62" s="1">
        <v>100</v>
      </c>
      <c r="J62" s="1">
        <v>100</v>
      </c>
      <c r="K62" s="38">
        <f>(B62+C62+D62+E62+F62+G62+H62+I62+J62)</f>
        <v>300</v>
      </c>
    </row>
    <row r="63" spans="1:11" ht="15.75" thickBot="1">
      <c r="A63" s="69" t="s">
        <v>261</v>
      </c>
      <c r="B63" s="43">
        <v>0</v>
      </c>
      <c r="C63" s="43">
        <v>100</v>
      </c>
      <c r="D63" s="43">
        <v>100</v>
      </c>
      <c r="E63" s="43">
        <v>100</v>
      </c>
      <c r="F63" s="43">
        <v>100</v>
      </c>
      <c r="G63" s="43">
        <v>100</v>
      </c>
      <c r="H63" s="43">
        <v>100</v>
      </c>
      <c r="I63" s="43">
        <v>100</v>
      </c>
      <c r="J63" s="43">
        <v>100</v>
      </c>
      <c r="K63" s="94">
        <f>(B63+C63+D63+E63+F63+G63+H63+I63+J63)</f>
        <v>800</v>
      </c>
    </row>
    <row r="64" spans="1:11" ht="15">
      <c r="A64" s="162" t="s">
        <v>15</v>
      </c>
      <c r="B64" s="146">
        <f>(B51+B52+B53+B56+B57+B58+B59+B60+B61+B62+B63)</f>
        <v>800</v>
      </c>
      <c r="C64" s="160">
        <f>+C51+C52+C56+C57+C58+C59+C60+C61+C62+C63</f>
        <v>600</v>
      </c>
      <c r="D64" s="146">
        <f>(D51+D52+D5+D56+D57+D58+D59+D60+D61+D63)</f>
        <v>800</v>
      </c>
      <c r="E64" s="146">
        <f>(E51+E52+E56+E57+E58+E59+E60+E61+E62+E63)</f>
        <v>500</v>
      </c>
      <c r="F64" s="146">
        <f>(F51+F52+F56+F57+F58+F59+F60+F61+F62+F63)</f>
        <v>700</v>
      </c>
      <c r="G64" s="146">
        <f>(G51+G52+G53+G56+G57+G58+G59+G60+G61+G62+G63)</f>
        <v>700</v>
      </c>
      <c r="H64" s="146">
        <f>(H51+H52+H56+H57+H58+H59+H60+H61+H62+H63)</f>
        <v>800</v>
      </c>
      <c r="I64" s="146">
        <f>(I51+I52+I54+I55+I56+I57+I58+I59+I60+I61+I62+I63)</f>
        <v>800</v>
      </c>
      <c r="J64" s="146">
        <f>(J51+J52+J56+J57+J58+J59+J60+J61+J62+J63)</f>
        <v>900</v>
      </c>
      <c r="K64" s="90"/>
    </row>
    <row r="65" spans="1:11" ht="15.75" thickBot="1">
      <c r="A65" s="163"/>
      <c r="B65" s="147"/>
      <c r="C65" s="161"/>
      <c r="D65" s="147"/>
      <c r="E65" s="147"/>
      <c r="F65" s="147"/>
      <c r="G65" s="147"/>
      <c r="H65" s="147"/>
      <c r="I65" s="147"/>
      <c r="J65" s="147"/>
      <c r="K65" s="39">
        <f>(K51+K52+K53+K56+K57+K58+K59+K60+K61+K62+K63)</f>
        <v>6600</v>
      </c>
    </row>
    <row r="71" ht="15.75" thickBot="1"/>
    <row r="72" spans="1:15" ht="15">
      <c r="A72" s="150" t="s">
        <v>294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2"/>
    </row>
    <row r="73" spans="1:15" ht="15.75" thickBot="1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5"/>
    </row>
    <row r="74" spans="1:15" ht="45">
      <c r="A74" s="157" t="s">
        <v>14</v>
      </c>
      <c r="B74" s="18" t="s">
        <v>306</v>
      </c>
      <c r="C74" s="18" t="s">
        <v>299</v>
      </c>
      <c r="D74" s="18" t="s">
        <v>297</v>
      </c>
      <c r="E74" s="18" t="s">
        <v>300</v>
      </c>
      <c r="F74" s="18" t="s">
        <v>303</v>
      </c>
      <c r="G74" s="18" t="s">
        <v>304</v>
      </c>
      <c r="H74" s="18" t="s">
        <v>308</v>
      </c>
      <c r="I74" s="18" t="s">
        <v>309</v>
      </c>
      <c r="J74" s="18" t="s">
        <v>311</v>
      </c>
      <c r="K74" s="18" t="s">
        <v>323</v>
      </c>
      <c r="L74" s="18" t="s">
        <v>326</v>
      </c>
      <c r="M74" s="18" t="s">
        <v>330</v>
      </c>
      <c r="N74" s="18" t="s">
        <v>331</v>
      </c>
      <c r="O74" s="141" t="s">
        <v>16</v>
      </c>
    </row>
    <row r="75" spans="1:15" ht="30.75" thickBot="1">
      <c r="A75" s="140"/>
      <c r="B75" s="17" t="s">
        <v>150</v>
      </c>
      <c r="C75" s="17" t="s">
        <v>150</v>
      </c>
      <c r="D75" s="17" t="s">
        <v>150</v>
      </c>
      <c r="E75" s="17" t="s">
        <v>150</v>
      </c>
      <c r="F75" s="17" t="s">
        <v>150</v>
      </c>
      <c r="G75" s="17" t="s">
        <v>150</v>
      </c>
      <c r="H75" s="17" t="s">
        <v>150</v>
      </c>
      <c r="I75" s="17" t="s">
        <v>150</v>
      </c>
      <c r="J75" s="17" t="s">
        <v>150</v>
      </c>
      <c r="K75" s="17" t="s">
        <v>150</v>
      </c>
      <c r="L75" s="17" t="s">
        <v>150</v>
      </c>
      <c r="M75" s="17" t="s">
        <v>150</v>
      </c>
      <c r="N75" s="17" t="s">
        <v>150</v>
      </c>
      <c r="O75" s="143"/>
    </row>
    <row r="76" spans="1:15" ht="21" customHeight="1">
      <c r="A76" s="40" t="s">
        <v>263</v>
      </c>
      <c r="B76" s="1" t="s">
        <v>259</v>
      </c>
      <c r="C76" s="1" t="s">
        <v>259</v>
      </c>
      <c r="D76" s="1" t="s">
        <v>259</v>
      </c>
      <c r="E76" s="1" t="s">
        <v>259</v>
      </c>
      <c r="F76" s="1" t="s">
        <v>259</v>
      </c>
      <c r="G76" s="1" t="s">
        <v>259</v>
      </c>
      <c r="H76" s="1" t="s">
        <v>259</v>
      </c>
      <c r="I76" s="1" t="s">
        <v>259</v>
      </c>
      <c r="J76" s="1" t="s">
        <v>259</v>
      </c>
      <c r="K76" s="1" t="s">
        <v>259</v>
      </c>
      <c r="L76" s="1" t="s">
        <v>259</v>
      </c>
      <c r="M76" s="1" t="s">
        <v>259</v>
      </c>
      <c r="N76" s="1" t="s">
        <v>259</v>
      </c>
      <c r="O76" s="38">
        <f>SUM(B76:N76)</f>
        <v>0</v>
      </c>
    </row>
    <row r="77" spans="1:15" ht="15">
      <c r="A77" s="40" t="s">
        <v>261</v>
      </c>
      <c r="B77" s="1">
        <v>100</v>
      </c>
      <c r="C77" s="1">
        <v>100</v>
      </c>
      <c r="D77" s="1">
        <v>100</v>
      </c>
      <c r="E77" s="1">
        <v>100</v>
      </c>
      <c r="F77" s="1" t="s">
        <v>301</v>
      </c>
      <c r="G77" s="1">
        <v>100</v>
      </c>
      <c r="H77" s="1">
        <v>0</v>
      </c>
      <c r="I77" s="1">
        <v>100</v>
      </c>
      <c r="J77" s="1">
        <v>100</v>
      </c>
      <c r="K77" s="1">
        <v>100</v>
      </c>
      <c r="L77" s="1">
        <v>100</v>
      </c>
      <c r="M77" s="1">
        <v>100</v>
      </c>
      <c r="N77" s="1">
        <v>100</v>
      </c>
      <c r="O77" s="38">
        <f aca="true" t="shared" si="3" ref="O77:O91">SUM(B77:N77)</f>
        <v>1100</v>
      </c>
    </row>
    <row r="78" spans="1:15" ht="15">
      <c r="A78" s="40" t="s">
        <v>70</v>
      </c>
      <c r="B78" s="1">
        <v>100</v>
      </c>
      <c r="C78" s="1">
        <v>0</v>
      </c>
      <c r="D78" s="1">
        <v>0</v>
      </c>
      <c r="E78" s="1">
        <v>100</v>
      </c>
      <c r="F78" s="1">
        <v>0</v>
      </c>
      <c r="G78" s="1">
        <v>100</v>
      </c>
      <c r="H78" s="1">
        <v>100</v>
      </c>
      <c r="I78" s="1">
        <v>100</v>
      </c>
      <c r="J78" s="1">
        <v>100</v>
      </c>
      <c r="K78" s="1"/>
      <c r="L78" s="1">
        <v>100</v>
      </c>
      <c r="M78" s="1"/>
      <c r="N78" s="1"/>
      <c r="O78" s="38">
        <f t="shared" si="3"/>
        <v>700</v>
      </c>
    </row>
    <row r="79" spans="1:15" ht="15">
      <c r="A79" s="70" t="s">
        <v>71</v>
      </c>
      <c r="B79" s="1">
        <v>100</v>
      </c>
      <c r="C79" s="1">
        <v>100</v>
      </c>
      <c r="D79" s="1">
        <v>0</v>
      </c>
      <c r="E79" s="1">
        <v>0</v>
      </c>
      <c r="F79" s="1"/>
      <c r="G79" s="1"/>
      <c r="H79" s="1"/>
      <c r="I79" s="1"/>
      <c r="J79" s="1"/>
      <c r="K79" s="1"/>
      <c r="L79" s="1"/>
      <c r="M79" s="1"/>
      <c r="N79" s="1"/>
      <c r="O79" s="38">
        <f t="shared" si="3"/>
        <v>200</v>
      </c>
    </row>
    <row r="80" spans="1:15" ht="15">
      <c r="A80" s="70" t="s">
        <v>288</v>
      </c>
      <c r="B80" s="1"/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/>
      <c r="L80" s="1"/>
      <c r="M80" s="1"/>
      <c r="N80" s="1"/>
      <c r="O80" s="38">
        <f t="shared" si="3"/>
        <v>0</v>
      </c>
    </row>
    <row r="81" spans="1:15" ht="15">
      <c r="A81" s="2" t="s">
        <v>6</v>
      </c>
      <c r="B81" s="1">
        <v>100</v>
      </c>
      <c r="C81" s="1">
        <v>100</v>
      </c>
      <c r="D81" s="1">
        <v>100</v>
      </c>
      <c r="E81" s="1">
        <v>0</v>
      </c>
      <c r="F81" s="1" t="s">
        <v>301</v>
      </c>
      <c r="G81" s="1">
        <v>100</v>
      </c>
      <c r="H81" s="1">
        <v>0</v>
      </c>
      <c r="I81" s="1">
        <v>100</v>
      </c>
      <c r="J81" s="1">
        <v>100</v>
      </c>
      <c r="K81" s="1">
        <v>100</v>
      </c>
      <c r="L81" s="1">
        <v>100</v>
      </c>
      <c r="M81" s="1">
        <v>100</v>
      </c>
      <c r="N81" s="1">
        <v>100</v>
      </c>
      <c r="O81" s="38">
        <f t="shared" si="3"/>
        <v>1000</v>
      </c>
    </row>
    <row r="82" spans="1:15" ht="15">
      <c r="A82" s="70" t="s">
        <v>283</v>
      </c>
      <c r="B82" s="1">
        <v>100</v>
      </c>
      <c r="C82" s="1">
        <v>100</v>
      </c>
      <c r="D82" s="1">
        <v>100</v>
      </c>
      <c r="E82" s="1">
        <v>100</v>
      </c>
      <c r="F82" s="1" t="s">
        <v>301</v>
      </c>
      <c r="G82" s="1">
        <v>0</v>
      </c>
      <c r="H82" s="1">
        <v>100</v>
      </c>
      <c r="I82" s="1">
        <v>100</v>
      </c>
      <c r="J82" s="1">
        <v>100</v>
      </c>
      <c r="K82" s="1">
        <v>100</v>
      </c>
      <c r="L82" s="1">
        <v>100</v>
      </c>
      <c r="M82" s="1">
        <v>100</v>
      </c>
      <c r="N82" s="1">
        <v>100</v>
      </c>
      <c r="O82" s="38">
        <f t="shared" si="3"/>
        <v>1100</v>
      </c>
    </row>
    <row r="83" spans="1:15" ht="15">
      <c r="A83" s="70" t="s">
        <v>290</v>
      </c>
      <c r="B83" s="1"/>
      <c r="C83" s="1">
        <v>0</v>
      </c>
      <c r="D83" s="1">
        <v>100</v>
      </c>
      <c r="E83" s="1">
        <v>100</v>
      </c>
      <c r="F83" s="1" t="s">
        <v>305</v>
      </c>
      <c r="G83" s="1">
        <v>100</v>
      </c>
      <c r="H83" s="1">
        <v>100</v>
      </c>
      <c r="I83" s="1">
        <v>100</v>
      </c>
      <c r="J83" s="1">
        <v>100</v>
      </c>
      <c r="K83" s="1">
        <v>100</v>
      </c>
      <c r="L83" s="1">
        <v>100</v>
      </c>
      <c r="M83" s="1">
        <v>100</v>
      </c>
      <c r="N83" s="1">
        <v>100</v>
      </c>
      <c r="O83" s="38">
        <f t="shared" si="3"/>
        <v>1000</v>
      </c>
    </row>
    <row r="84" spans="1:15" ht="15">
      <c r="A84" s="2" t="s">
        <v>255</v>
      </c>
      <c r="B84" s="1">
        <v>100</v>
      </c>
      <c r="C84" s="1">
        <v>100</v>
      </c>
      <c r="D84" s="1">
        <v>100</v>
      </c>
      <c r="E84" s="1">
        <v>100</v>
      </c>
      <c r="F84" s="1" t="s">
        <v>301</v>
      </c>
      <c r="G84" s="1">
        <v>100</v>
      </c>
      <c r="H84" s="1">
        <v>100</v>
      </c>
      <c r="I84" s="1">
        <v>100</v>
      </c>
      <c r="J84" s="1">
        <v>100</v>
      </c>
      <c r="K84" s="1">
        <v>100</v>
      </c>
      <c r="L84" s="1"/>
      <c r="M84" s="1">
        <v>100</v>
      </c>
      <c r="N84" s="1">
        <v>100</v>
      </c>
      <c r="O84" s="38">
        <f t="shared" si="3"/>
        <v>1100</v>
      </c>
    </row>
    <row r="85" spans="1:15" ht="15">
      <c r="A85" s="2" t="s">
        <v>76</v>
      </c>
      <c r="B85" s="1">
        <v>100</v>
      </c>
      <c r="C85" s="1">
        <v>0</v>
      </c>
      <c r="D85" s="1">
        <v>0</v>
      </c>
      <c r="E85" s="1">
        <v>0</v>
      </c>
      <c r="F85" s="1"/>
      <c r="G85" s="1"/>
      <c r="H85" s="1"/>
      <c r="I85" s="1"/>
      <c r="J85" s="1"/>
      <c r="K85" s="1"/>
      <c r="L85" s="1"/>
      <c r="M85" s="1"/>
      <c r="N85" s="1"/>
      <c r="O85" s="38">
        <f t="shared" si="3"/>
        <v>100</v>
      </c>
    </row>
    <row r="86" spans="1:15" ht="15">
      <c r="A86" s="70" t="s">
        <v>278</v>
      </c>
      <c r="B86" s="1">
        <v>100</v>
      </c>
      <c r="C86" s="1">
        <v>100</v>
      </c>
      <c r="D86" s="1">
        <v>100</v>
      </c>
      <c r="E86" s="1">
        <v>100</v>
      </c>
      <c r="F86" s="1" t="s">
        <v>301</v>
      </c>
      <c r="G86" s="1">
        <v>100</v>
      </c>
      <c r="H86" s="1">
        <v>100</v>
      </c>
      <c r="I86" s="1">
        <v>100</v>
      </c>
      <c r="J86" s="1">
        <v>100</v>
      </c>
      <c r="K86" s="1">
        <v>100</v>
      </c>
      <c r="L86" s="1">
        <v>100</v>
      </c>
      <c r="M86" s="1"/>
      <c r="N86" s="1">
        <v>100</v>
      </c>
      <c r="O86" s="38">
        <f t="shared" si="3"/>
        <v>1100</v>
      </c>
    </row>
    <row r="87" spans="1:15" ht="29.25" customHeight="1">
      <c r="A87" s="70" t="s">
        <v>289</v>
      </c>
      <c r="B87" s="1">
        <v>0</v>
      </c>
      <c r="C87" s="1" t="s">
        <v>259</v>
      </c>
      <c r="D87" s="1" t="s">
        <v>259</v>
      </c>
      <c r="E87" s="1" t="s">
        <v>259</v>
      </c>
      <c r="F87" s="1"/>
      <c r="G87" s="1">
        <v>0</v>
      </c>
      <c r="H87" s="1" t="s">
        <v>259</v>
      </c>
      <c r="I87" s="1" t="s">
        <v>259</v>
      </c>
      <c r="J87" s="78" t="s">
        <v>259</v>
      </c>
      <c r="K87" s="78" t="s">
        <v>259</v>
      </c>
      <c r="L87" s="78" t="s">
        <v>259</v>
      </c>
      <c r="M87" s="78" t="s">
        <v>259</v>
      </c>
      <c r="N87" s="78" t="s">
        <v>259</v>
      </c>
      <c r="O87" s="38">
        <f t="shared" si="3"/>
        <v>0</v>
      </c>
    </row>
    <row r="88" spans="1:15" ht="15">
      <c r="A88" s="40" t="s">
        <v>74</v>
      </c>
      <c r="B88" s="1">
        <v>100</v>
      </c>
      <c r="C88" s="1">
        <v>100</v>
      </c>
      <c r="D88" s="1">
        <v>100</v>
      </c>
      <c r="E88" s="1">
        <v>0</v>
      </c>
      <c r="F88" s="1" t="s">
        <v>301</v>
      </c>
      <c r="G88" s="1">
        <v>100</v>
      </c>
      <c r="H88" s="1">
        <v>100</v>
      </c>
      <c r="I88" s="1">
        <v>100</v>
      </c>
      <c r="J88" s="79">
        <v>100</v>
      </c>
      <c r="K88" s="79"/>
      <c r="L88" s="79">
        <v>100</v>
      </c>
      <c r="M88" s="79">
        <v>100</v>
      </c>
      <c r="N88" s="79">
        <v>100</v>
      </c>
      <c r="O88" s="38">
        <f t="shared" si="3"/>
        <v>1000</v>
      </c>
    </row>
    <row r="89" spans="1:15" ht="30.75" customHeight="1">
      <c r="A89" s="40" t="s">
        <v>75</v>
      </c>
      <c r="B89" s="1">
        <v>0</v>
      </c>
      <c r="C89" s="1" t="s">
        <v>259</v>
      </c>
      <c r="D89" s="1" t="s">
        <v>259</v>
      </c>
      <c r="E89" s="1" t="s">
        <v>259</v>
      </c>
      <c r="F89" s="1">
        <v>0</v>
      </c>
      <c r="G89" s="1">
        <v>0</v>
      </c>
      <c r="H89" s="1" t="s">
        <v>259</v>
      </c>
      <c r="I89" s="1" t="s">
        <v>259</v>
      </c>
      <c r="J89" s="1" t="s">
        <v>259</v>
      </c>
      <c r="K89" s="1" t="s">
        <v>259</v>
      </c>
      <c r="L89" s="78" t="s">
        <v>259</v>
      </c>
      <c r="M89" s="1"/>
      <c r="N89" s="1"/>
      <c r="O89" s="38">
        <f t="shared" si="3"/>
        <v>0</v>
      </c>
    </row>
    <row r="90" spans="1:15" ht="30" customHeight="1">
      <c r="A90" s="69" t="s">
        <v>77</v>
      </c>
      <c r="B90" s="1">
        <v>0</v>
      </c>
      <c r="C90" s="1" t="s">
        <v>259</v>
      </c>
      <c r="D90" s="1" t="s">
        <v>259</v>
      </c>
      <c r="E90" s="1" t="s">
        <v>259</v>
      </c>
      <c r="F90" s="1">
        <v>0</v>
      </c>
      <c r="G90" s="1">
        <v>0</v>
      </c>
      <c r="H90" s="1"/>
      <c r="I90" s="1" t="s">
        <v>259</v>
      </c>
      <c r="J90" s="1" t="s">
        <v>259</v>
      </c>
      <c r="K90" s="1" t="s">
        <v>259</v>
      </c>
      <c r="L90" s="1"/>
      <c r="M90" s="1"/>
      <c r="N90" s="1"/>
      <c r="O90" s="38">
        <f t="shared" si="3"/>
        <v>0</v>
      </c>
    </row>
    <row r="91" spans="1:15" ht="33" customHeight="1" thickBot="1">
      <c r="A91" s="69" t="s">
        <v>69</v>
      </c>
      <c r="B91" s="43" t="s">
        <v>307</v>
      </c>
      <c r="C91" s="43" t="s">
        <v>259</v>
      </c>
      <c r="D91" s="43" t="s">
        <v>259</v>
      </c>
      <c r="E91" s="43" t="s">
        <v>259</v>
      </c>
      <c r="F91" s="43"/>
      <c r="G91" s="43"/>
      <c r="H91" s="43"/>
      <c r="I91" s="43"/>
      <c r="J91" s="43" t="s">
        <v>259</v>
      </c>
      <c r="K91" s="43" t="s">
        <v>259</v>
      </c>
      <c r="L91" s="43"/>
      <c r="M91" s="43"/>
      <c r="N91" s="43"/>
      <c r="O91" s="38">
        <f t="shared" si="3"/>
        <v>0</v>
      </c>
    </row>
    <row r="92" spans="1:15" ht="15">
      <c r="A92" s="162" t="s">
        <v>15</v>
      </c>
      <c r="B92" s="146">
        <f>(B77+B78+B79+B80+B81+B82+B83+B84+B85+B86+B88)</f>
        <v>900</v>
      </c>
      <c r="C92" s="146">
        <f>(C77+C78+C79+C80+C81+C82+C83+C84+C85+C86+C88)</f>
        <v>700</v>
      </c>
      <c r="D92" s="146">
        <f>(D77+D78+D79+D80+D81+D82+D83+D84+D85+D86+D88)</f>
        <v>700</v>
      </c>
      <c r="E92" s="146">
        <f>(E77+E78+E79+E80+E81+E82+E83+E84+E85+E86+E88)</f>
        <v>600</v>
      </c>
      <c r="F92" s="146">
        <v>0</v>
      </c>
      <c r="G92" s="146">
        <f aca="true" t="shared" si="4" ref="G92:L92">(G77+G78+G79+G80+G81+G82+G83+G84+G85+G86+G88)</f>
        <v>700</v>
      </c>
      <c r="H92" s="146">
        <f t="shared" si="4"/>
        <v>600</v>
      </c>
      <c r="I92" s="146">
        <f t="shared" si="4"/>
        <v>800</v>
      </c>
      <c r="J92" s="146">
        <f t="shared" si="4"/>
        <v>800</v>
      </c>
      <c r="K92" s="146">
        <f t="shared" si="4"/>
        <v>600</v>
      </c>
      <c r="L92" s="146">
        <f t="shared" si="4"/>
        <v>700</v>
      </c>
      <c r="M92" s="146">
        <f>(M77+M78+M79+M80+M81+M82+M83+M84+M85+M86+M88)</f>
        <v>600</v>
      </c>
      <c r="N92" s="146">
        <f>(N77+N78+N79+N80+N81+N82+N83+N84+N85+N86+N88)</f>
        <v>700</v>
      </c>
      <c r="O92" s="90"/>
    </row>
    <row r="93" spans="1:16" ht="15.75" thickBot="1">
      <c r="A93" s="16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39">
        <f>SUM(O76:O91)</f>
        <v>8400</v>
      </c>
      <c r="P93" s="25">
        <f>SUM(B92:N93)</f>
        <v>8400</v>
      </c>
    </row>
  </sheetData>
  <sheetProtection/>
  <mergeCells count="70">
    <mergeCell ref="O74:O75"/>
    <mergeCell ref="L92:L93"/>
    <mergeCell ref="M92:M93"/>
    <mergeCell ref="N92:N93"/>
    <mergeCell ref="H92:H93"/>
    <mergeCell ref="I92:I93"/>
    <mergeCell ref="J92:J93"/>
    <mergeCell ref="K92:K93"/>
    <mergeCell ref="F92:F93"/>
    <mergeCell ref="G92:G93"/>
    <mergeCell ref="J64:J65"/>
    <mergeCell ref="E64:E65"/>
    <mergeCell ref="G64:G65"/>
    <mergeCell ref="H64:H65"/>
    <mergeCell ref="I64:I65"/>
    <mergeCell ref="F64:F65"/>
    <mergeCell ref="A72:O72"/>
    <mergeCell ref="A64:A65"/>
    <mergeCell ref="E92:E93"/>
    <mergeCell ref="B64:B65"/>
    <mergeCell ref="C64:C65"/>
    <mergeCell ref="D64:D65"/>
    <mergeCell ref="A74:A75"/>
    <mergeCell ref="A92:A93"/>
    <mergeCell ref="C92:C93"/>
    <mergeCell ref="D92:D93"/>
    <mergeCell ref="B92:B93"/>
    <mergeCell ref="L20:L21"/>
    <mergeCell ref="A18:L18"/>
    <mergeCell ref="L39:L40"/>
    <mergeCell ref="A47:A48"/>
    <mergeCell ref="K47:K48"/>
    <mergeCell ref="J40:J41"/>
    <mergeCell ref="K40:K41"/>
    <mergeCell ref="A40:A41"/>
    <mergeCell ref="B40:B41"/>
    <mergeCell ref="C40:C41"/>
    <mergeCell ref="J14:J15"/>
    <mergeCell ref="A20:A21"/>
    <mergeCell ref="D14:D15"/>
    <mergeCell ref="E14:E15"/>
    <mergeCell ref="H14:H15"/>
    <mergeCell ref="F14:F15"/>
    <mergeCell ref="I14:I15"/>
    <mergeCell ref="D40:D41"/>
    <mergeCell ref="E40:E41"/>
    <mergeCell ref="H40:H41"/>
    <mergeCell ref="I40:I41"/>
    <mergeCell ref="G40:G41"/>
    <mergeCell ref="F40:F41"/>
    <mergeCell ref="A45:K45"/>
    <mergeCell ref="J3:J4"/>
    <mergeCell ref="A1:L1"/>
    <mergeCell ref="A3:A4"/>
    <mergeCell ref="L3:L4"/>
    <mergeCell ref="K3:K4"/>
    <mergeCell ref="H3:H4"/>
    <mergeCell ref="B3:B4"/>
    <mergeCell ref="C3:C4"/>
    <mergeCell ref="D3:D4"/>
    <mergeCell ref="E3:E4"/>
    <mergeCell ref="L13:L14"/>
    <mergeCell ref="A14:A15"/>
    <mergeCell ref="B14:B15"/>
    <mergeCell ref="C14:C15"/>
    <mergeCell ref="K14:K15"/>
    <mergeCell ref="I3:I4"/>
    <mergeCell ref="F3:F4"/>
    <mergeCell ref="G3:G4"/>
    <mergeCell ref="G14:G15"/>
  </mergeCells>
  <printOptions/>
  <pageMargins left="0.35433070866141736" right="0.35433070866141736" top="0.984251968503937" bottom="0.984251968503937" header="0" footer="0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L21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34.28125" style="0" customWidth="1"/>
    <col min="2" max="2" width="18.7109375" style="0" customWidth="1"/>
    <col min="3" max="3" width="18.8515625" style="0" customWidth="1"/>
    <col min="4" max="4" width="15.57421875" style="0" customWidth="1"/>
    <col min="5" max="5" width="15.421875" style="0" customWidth="1"/>
    <col min="6" max="6" width="14.57421875" style="0" customWidth="1"/>
    <col min="7" max="9" width="15.28125" style="0" customWidth="1"/>
    <col min="10" max="10" width="15.8515625" style="0" customWidth="1"/>
    <col min="11" max="11" width="16.421875" style="0" customWidth="1"/>
  </cols>
  <sheetData>
    <row r="1" spans="1:11" ht="25.5" customHeight="1" thickBot="1">
      <c r="A1" s="158" t="s">
        <v>396</v>
      </c>
      <c r="B1" s="159"/>
      <c r="C1" s="159"/>
      <c r="D1" s="159"/>
      <c r="E1" s="159"/>
      <c r="F1" s="159"/>
      <c r="G1" s="159"/>
      <c r="H1" s="159"/>
      <c r="I1" s="159"/>
      <c r="J1" s="159"/>
      <c r="K1" s="85"/>
    </row>
    <row r="2" spans="1:11" ht="15.75" hidden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9"/>
    </row>
    <row r="3" spans="1:11" ht="45">
      <c r="A3" s="139" t="s">
        <v>14</v>
      </c>
      <c r="B3" s="81" t="s">
        <v>404</v>
      </c>
      <c r="C3" s="81" t="s">
        <v>406</v>
      </c>
      <c r="D3" s="81" t="s">
        <v>366</v>
      </c>
      <c r="E3" s="81" t="s">
        <v>366</v>
      </c>
      <c r="F3" s="81" t="s">
        <v>366</v>
      </c>
      <c r="G3" s="81" t="s">
        <v>366</v>
      </c>
      <c r="H3" s="81" t="s">
        <v>366</v>
      </c>
      <c r="I3" s="81" t="s">
        <v>366</v>
      </c>
      <c r="J3" s="81" t="s">
        <v>366</v>
      </c>
      <c r="K3" s="141" t="s">
        <v>16</v>
      </c>
    </row>
    <row r="4" spans="1:11" ht="12" customHeight="1">
      <c r="A4" s="139"/>
      <c r="B4" s="117"/>
      <c r="C4" s="117"/>
      <c r="D4" s="117"/>
      <c r="E4" s="117"/>
      <c r="F4" s="117"/>
      <c r="G4" s="117"/>
      <c r="H4" s="117"/>
      <c r="I4" s="118"/>
      <c r="J4" s="118"/>
      <c r="K4" s="142"/>
    </row>
    <row r="5" spans="1:11" ht="31.5" customHeight="1" thickBot="1">
      <c r="A5" s="140"/>
      <c r="B5" s="17" t="s">
        <v>150</v>
      </c>
      <c r="C5" s="17" t="s">
        <v>150</v>
      </c>
      <c r="D5" s="17" t="s">
        <v>150</v>
      </c>
      <c r="E5" s="17" t="s">
        <v>150</v>
      </c>
      <c r="F5" s="17" t="s">
        <v>150</v>
      </c>
      <c r="G5" s="17" t="s">
        <v>150</v>
      </c>
      <c r="H5" s="17" t="s">
        <v>21</v>
      </c>
      <c r="I5" s="17" t="s">
        <v>21</v>
      </c>
      <c r="J5" s="17" t="s">
        <v>21</v>
      </c>
      <c r="K5" s="143"/>
    </row>
    <row r="6" spans="1:11" ht="15">
      <c r="A6" s="40" t="s">
        <v>381</v>
      </c>
      <c r="B6" s="133" t="s">
        <v>259</v>
      </c>
      <c r="C6" s="133" t="s">
        <v>259</v>
      </c>
      <c r="D6" s="1"/>
      <c r="E6" s="1"/>
      <c r="F6" s="1"/>
      <c r="G6" s="1"/>
      <c r="H6" s="1"/>
      <c r="I6" s="1"/>
      <c r="J6" s="1"/>
      <c r="K6" s="110">
        <f aca="true" t="shared" si="0" ref="K6:K19">SUM(B6:J6)</f>
        <v>0</v>
      </c>
    </row>
    <row r="7" spans="1:11" ht="15">
      <c r="A7" s="40" t="s">
        <v>263</v>
      </c>
      <c r="B7" s="133" t="s">
        <v>259</v>
      </c>
      <c r="C7" s="133" t="s">
        <v>259</v>
      </c>
      <c r="D7" s="1"/>
      <c r="E7" s="1"/>
      <c r="F7" s="1"/>
      <c r="G7" s="1"/>
      <c r="H7" s="1"/>
      <c r="I7" s="1"/>
      <c r="J7" s="1"/>
      <c r="K7" s="110">
        <f t="shared" si="0"/>
        <v>0</v>
      </c>
    </row>
    <row r="8" spans="1:11" ht="15">
      <c r="A8" s="40" t="s">
        <v>382</v>
      </c>
      <c r="B8" s="1">
        <v>0</v>
      </c>
      <c r="C8" s="1">
        <v>100</v>
      </c>
      <c r="D8" s="1"/>
      <c r="E8" s="1"/>
      <c r="F8" s="1"/>
      <c r="G8" s="1"/>
      <c r="H8" s="1"/>
      <c r="I8" s="1"/>
      <c r="J8" s="1"/>
      <c r="K8" s="110">
        <f t="shared" si="0"/>
        <v>100</v>
      </c>
    </row>
    <row r="9" spans="1:12" ht="15">
      <c r="A9" s="40" t="s">
        <v>261</v>
      </c>
      <c r="B9" s="1">
        <v>100</v>
      </c>
      <c r="C9" s="1">
        <v>100</v>
      </c>
      <c r="D9" s="1"/>
      <c r="E9" s="1"/>
      <c r="F9" s="1"/>
      <c r="G9" s="1"/>
      <c r="H9" s="1"/>
      <c r="I9" s="1"/>
      <c r="J9" s="1"/>
      <c r="K9" s="110">
        <f t="shared" si="0"/>
        <v>200</v>
      </c>
      <c r="L9" s="25"/>
    </row>
    <row r="10" spans="1:12" ht="15">
      <c r="A10" s="40" t="s">
        <v>383</v>
      </c>
      <c r="B10" s="133" t="s">
        <v>259</v>
      </c>
      <c r="C10" s="133" t="s">
        <v>259</v>
      </c>
      <c r="D10" s="1"/>
      <c r="E10" s="1"/>
      <c r="F10" s="1"/>
      <c r="G10" s="1"/>
      <c r="H10" s="1"/>
      <c r="I10" s="1"/>
      <c r="J10" s="1"/>
      <c r="K10" s="110">
        <f t="shared" si="0"/>
        <v>0</v>
      </c>
      <c r="L10" s="25"/>
    </row>
    <row r="11" spans="1:11" ht="15">
      <c r="A11" s="40" t="s">
        <v>70</v>
      </c>
      <c r="B11" s="1">
        <v>100</v>
      </c>
      <c r="C11" s="1">
        <v>0</v>
      </c>
      <c r="D11" s="1"/>
      <c r="E11" s="1"/>
      <c r="F11" s="1"/>
      <c r="G11" s="1"/>
      <c r="H11" s="1"/>
      <c r="I11" s="1"/>
      <c r="J11" s="1"/>
      <c r="K11" s="110">
        <f t="shared" si="0"/>
        <v>100</v>
      </c>
    </row>
    <row r="12" spans="1:11" ht="15">
      <c r="A12" s="2" t="s">
        <v>255</v>
      </c>
      <c r="B12" s="1">
        <v>100</v>
      </c>
      <c r="C12" s="1">
        <v>100</v>
      </c>
      <c r="D12" s="1"/>
      <c r="E12" s="1"/>
      <c r="F12" s="1"/>
      <c r="G12" s="1"/>
      <c r="H12" s="1"/>
      <c r="I12" s="1"/>
      <c r="J12" s="1"/>
      <c r="K12" s="110">
        <f t="shared" si="0"/>
        <v>200</v>
      </c>
    </row>
    <row r="13" spans="1:11" ht="15">
      <c r="A13" s="2" t="s">
        <v>392</v>
      </c>
      <c r="B13" s="1">
        <v>100</v>
      </c>
      <c r="C13" s="1">
        <v>100</v>
      </c>
      <c r="D13" s="1"/>
      <c r="E13" s="1"/>
      <c r="F13" s="1"/>
      <c r="G13" s="1"/>
      <c r="H13" s="1"/>
      <c r="I13" s="1"/>
      <c r="J13" s="1"/>
      <c r="K13" s="110">
        <f t="shared" si="0"/>
        <v>200</v>
      </c>
    </row>
    <row r="14" spans="1:11" ht="15">
      <c r="A14" s="2" t="s">
        <v>384</v>
      </c>
      <c r="B14" s="1">
        <v>100</v>
      </c>
      <c r="C14" s="1">
        <v>0</v>
      </c>
      <c r="D14" s="1"/>
      <c r="E14" s="1"/>
      <c r="F14" s="1"/>
      <c r="G14" s="1"/>
      <c r="H14" s="1"/>
      <c r="I14" s="1"/>
      <c r="J14" s="1"/>
      <c r="K14" s="110">
        <f t="shared" si="0"/>
        <v>100</v>
      </c>
    </row>
    <row r="15" spans="1:11" ht="15">
      <c r="A15" s="40" t="s">
        <v>75</v>
      </c>
      <c r="B15" s="1">
        <v>100</v>
      </c>
      <c r="C15" s="1">
        <v>100</v>
      </c>
      <c r="D15" s="1"/>
      <c r="E15" s="1"/>
      <c r="F15" s="1"/>
      <c r="G15" s="1"/>
      <c r="H15" s="1"/>
      <c r="I15" s="1"/>
      <c r="J15" s="1"/>
      <c r="K15" s="110">
        <f t="shared" si="0"/>
        <v>200</v>
      </c>
    </row>
    <row r="16" spans="1:11" ht="15">
      <c r="A16" s="77" t="s">
        <v>386</v>
      </c>
      <c r="B16" s="1">
        <v>100</v>
      </c>
      <c r="C16" s="1">
        <v>100</v>
      </c>
      <c r="D16" s="1"/>
      <c r="E16" s="1"/>
      <c r="F16" s="1"/>
      <c r="G16" s="1"/>
      <c r="H16" s="1"/>
      <c r="I16" s="1"/>
      <c r="J16" s="1"/>
      <c r="K16" s="110">
        <f t="shared" si="0"/>
        <v>200</v>
      </c>
    </row>
    <row r="17" spans="1:11" ht="15">
      <c r="A17" s="77" t="s">
        <v>81</v>
      </c>
      <c r="B17" s="1">
        <v>0</v>
      </c>
      <c r="C17" s="1">
        <v>100</v>
      </c>
      <c r="D17" s="1"/>
      <c r="E17" s="1"/>
      <c r="F17" s="1"/>
      <c r="G17" s="1"/>
      <c r="H17" s="1"/>
      <c r="I17" s="1"/>
      <c r="J17" s="1"/>
      <c r="K17" s="110">
        <f t="shared" si="0"/>
        <v>100</v>
      </c>
    </row>
    <row r="18" spans="1:11" ht="15">
      <c r="A18" s="77" t="s">
        <v>393</v>
      </c>
      <c r="B18" s="129">
        <v>0</v>
      </c>
      <c r="C18" s="129">
        <v>100</v>
      </c>
      <c r="D18" s="129"/>
      <c r="E18" s="129"/>
      <c r="F18" s="129"/>
      <c r="G18" s="1"/>
      <c r="H18" s="1"/>
      <c r="I18" s="129"/>
      <c r="J18" s="129"/>
      <c r="K18" s="110">
        <f t="shared" si="0"/>
        <v>100</v>
      </c>
    </row>
    <row r="19" spans="1:11" ht="15.75" thickBot="1">
      <c r="A19" s="77" t="s">
        <v>69</v>
      </c>
      <c r="B19" s="133" t="s">
        <v>259</v>
      </c>
      <c r="C19" s="133" t="s">
        <v>259</v>
      </c>
      <c r="D19" s="129"/>
      <c r="E19" s="129"/>
      <c r="F19" s="129"/>
      <c r="G19" s="1"/>
      <c r="H19" s="1"/>
      <c r="I19" s="129"/>
      <c r="J19" s="129"/>
      <c r="K19" s="110">
        <f t="shared" si="0"/>
        <v>0</v>
      </c>
    </row>
    <row r="20" spans="1:12" ht="9.75" customHeight="1">
      <c r="A20" s="144" t="s">
        <v>15</v>
      </c>
      <c r="B20" s="134">
        <f aca="true" t="shared" si="1" ref="B20:K20">SUM(B6:B19)</f>
        <v>700</v>
      </c>
      <c r="C20" s="134">
        <f t="shared" si="1"/>
        <v>800</v>
      </c>
      <c r="D20" s="134">
        <f t="shared" si="1"/>
        <v>0</v>
      </c>
      <c r="E20" s="134">
        <f t="shared" si="1"/>
        <v>0</v>
      </c>
      <c r="F20" s="134">
        <f t="shared" si="1"/>
        <v>0</v>
      </c>
      <c r="G20" s="134">
        <f t="shared" si="1"/>
        <v>0</v>
      </c>
      <c r="H20" s="134">
        <f t="shared" si="1"/>
        <v>0</v>
      </c>
      <c r="I20" s="134">
        <f t="shared" si="1"/>
        <v>0</v>
      </c>
      <c r="J20" s="134">
        <f t="shared" si="1"/>
        <v>0</v>
      </c>
      <c r="K20" s="134">
        <f t="shared" si="1"/>
        <v>1500</v>
      </c>
      <c r="L20" s="136">
        <f>SUM(B20:J21)</f>
        <v>1500</v>
      </c>
    </row>
    <row r="21" spans="1:12" ht="7.5" customHeight="1" thickBot="1">
      <c r="A21" s="14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6"/>
    </row>
  </sheetData>
  <sheetProtection/>
  <mergeCells count="15">
    <mergeCell ref="L20:L21"/>
    <mergeCell ref="H20:H21"/>
    <mergeCell ref="I20:I21"/>
    <mergeCell ref="J20:J21"/>
    <mergeCell ref="K20:K21"/>
    <mergeCell ref="A1:J1"/>
    <mergeCell ref="A3:A5"/>
    <mergeCell ref="K3:K5"/>
    <mergeCell ref="A20:A21"/>
    <mergeCell ref="B20:B21"/>
    <mergeCell ref="C20:C21"/>
    <mergeCell ref="D20:D21"/>
    <mergeCell ref="E20:E21"/>
    <mergeCell ref="F20:F21"/>
    <mergeCell ref="G20:G21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</sheetPr>
  <dimension ref="A1:L27"/>
  <sheetViews>
    <sheetView zoomScale="70" zoomScaleNormal="70" zoomScalePageLayoutView="0" workbookViewId="0" topLeftCell="A1">
      <selection activeCell="A1" sqref="A1:IV16384"/>
    </sheetView>
  </sheetViews>
  <sheetFormatPr defaultColWidth="11.421875" defaultRowHeight="15"/>
  <cols>
    <col min="1" max="1" width="34.28125" style="0" customWidth="1"/>
    <col min="2" max="2" width="16.140625" style="0" customWidth="1"/>
    <col min="3" max="3" width="15.7109375" style="0" customWidth="1"/>
    <col min="4" max="4" width="15.57421875" style="0" customWidth="1"/>
    <col min="5" max="5" width="15.421875" style="0" customWidth="1"/>
    <col min="6" max="6" width="14.57421875" style="0" customWidth="1"/>
    <col min="7" max="9" width="15.28125" style="0" customWidth="1"/>
    <col min="10" max="10" width="15.8515625" style="0" customWidth="1"/>
    <col min="11" max="11" width="16.421875" style="0" customWidth="1"/>
  </cols>
  <sheetData>
    <row r="1" spans="1:11" ht="25.5" customHeight="1" thickBot="1">
      <c r="A1" s="158" t="s">
        <v>391</v>
      </c>
      <c r="B1" s="159"/>
      <c r="C1" s="159"/>
      <c r="D1" s="159"/>
      <c r="E1" s="159"/>
      <c r="F1" s="159"/>
      <c r="G1" s="159"/>
      <c r="H1" s="159"/>
      <c r="I1" s="159"/>
      <c r="J1" s="159"/>
      <c r="K1" s="85"/>
    </row>
    <row r="2" spans="1:11" ht="15.75" hidden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9"/>
    </row>
    <row r="3" spans="1:11" ht="45">
      <c r="A3" s="139" t="s">
        <v>14</v>
      </c>
      <c r="B3" s="81" t="s">
        <v>375</v>
      </c>
      <c r="C3" s="81" t="s">
        <v>376</v>
      </c>
      <c r="D3" s="81" t="s">
        <v>377</v>
      </c>
      <c r="E3" s="81" t="s">
        <v>378</v>
      </c>
      <c r="F3" s="81" t="s">
        <v>379</v>
      </c>
      <c r="G3" s="81" t="s">
        <v>388</v>
      </c>
      <c r="H3" s="81" t="s">
        <v>389</v>
      </c>
      <c r="I3" s="81" t="s">
        <v>366</v>
      </c>
      <c r="J3" s="81" t="s">
        <v>366</v>
      </c>
      <c r="K3" s="141" t="s">
        <v>16</v>
      </c>
    </row>
    <row r="4" spans="1:11" ht="12" customHeight="1">
      <c r="A4" s="139"/>
      <c r="B4" s="117"/>
      <c r="C4" s="117"/>
      <c r="D4" s="117"/>
      <c r="E4" s="117"/>
      <c r="F4" s="117"/>
      <c r="G4" s="117"/>
      <c r="H4" s="117"/>
      <c r="I4" s="118"/>
      <c r="J4" s="118"/>
      <c r="K4" s="142"/>
    </row>
    <row r="5" spans="1:11" ht="31.5" customHeight="1" thickBot="1">
      <c r="A5" s="140"/>
      <c r="B5" s="17" t="s">
        <v>150</v>
      </c>
      <c r="C5" s="17" t="s">
        <v>150</v>
      </c>
      <c r="D5" s="17" t="s">
        <v>150</v>
      </c>
      <c r="E5" s="17" t="s">
        <v>150</v>
      </c>
      <c r="F5" s="17" t="s">
        <v>150</v>
      </c>
      <c r="G5" s="17" t="s">
        <v>150</v>
      </c>
      <c r="H5" s="17" t="s">
        <v>21</v>
      </c>
      <c r="I5" s="17" t="s">
        <v>21</v>
      </c>
      <c r="J5" s="17" t="s">
        <v>21</v>
      </c>
      <c r="K5" s="143"/>
    </row>
    <row r="6" spans="1:11" ht="30">
      <c r="A6" s="40" t="s">
        <v>381</v>
      </c>
      <c r="B6" s="1"/>
      <c r="C6" s="1"/>
      <c r="D6" s="1"/>
      <c r="E6" s="1"/>
      <c r="F6" s="1"/>
      <c r="G6" s="1" t="s">
        <v>259</v>
      </c>
      <c r="H6" s="1" t="s">
        <v>259</v>
      </c>
      <c r="I6" s="1"/>
      <c r="J6" s="1"/>
      <c r="K6" s="110">
        <f aca="true" t="shared" si="0" ref="K6:K25">SUM(B6:J6)</f>
        <v>0</v>
      </c>
    </row>
    <row r="7" spans="1:11" ht="30">
      <c r="A7" s="40" t="s">
        <v>263</v>
      </c>
      <c r="B7" s="1" t="s">
        <v>259</v>
      </c>
      <c r="C7" s="1" t="s">
        <v>259</v>
      </c>
      <c r="D7" s="1" t="s">
        <v>259</v>
      </c>
      <c r="E7" s="1" t="s">
        <v>259</v>
      </c>
      <c r="F7" s="1" t="s">
        <v>259</v>
      </c>
      <c r="G7" s="1" t="s">
        <v>259</v>
      </c>
      <c r="H7" s="1" t="s">
        <v>259</v>
      </c>
      <c r="I7" s="1"/>
      <c r="J7" s="1"/>
      <c r="K7" s="110">
        <f t="shared" si="0"/>
        <v>0</v>
      </c>
    </row>
    <row r="8" spans="1:11" ht="15">
      <c r="A8" s="40" t="s">
        <v>382</v>
      </c>
      <c r="B8" s="1"/>
      <c r="C8" s="1"/>
      <c r="D8" s="1"/>
      <c r="E8" s="1"/>
      <c r="F8" s="1"/>
      <c r="G8" s="1">
        <v>100</v>
      </c>
      <c r="H8" s="1">
        <v>100</v>
      </c>
      <c r="I8" s="1"/>
      <c r="J8" s="1"/>
      <c r="K8" s="110">
        <f t="shared" si="0"/>
        <v>200</v>
      </c>
    </row>
    <row r="9" spans="1:12" ht="15">
      <c r="A9" s="40" t="s">
        <v>261</v>
      </c>
      <c r="B9" s="1">
        <v>0</v>
      </c>
      <c r="C9" s="1">
        <v>0</v>
      </c>
      <c r="D9" s="1">
        <v>100</v>
      </c>
      <c r="E9" s="1">
        <v>100</v>
      </c>
      <c r="F9" s="1">
        <v>100</v>
      </c>
      <c r="G9" s="1">
        <v>100</v>
      </c>
      <c r="H9" s="1">
        <v>100</v>
      </c>
      <c r="I9" s="1"/>
      <c r="J9" s="1"/>
      <c r="K9" s="110">
        <f t="shared" si="0"/>
        <v>500</v>
      </c>
      <c r="L9" s="25"/>
    </row>
    <row r="10" spans="1:12" ht="30">
      <c r="A10" s="40" t="s">
        <v>383</v>
      </c>
      <c r="B10" s="1"/>
      <c r="C10" s="1"/>
      <c r="D10" s="1"/>
      <c r="E10" s="1"/>
      <c r="F10" s="1"/>
      <c r="G10" s="1" t="s">
        <v>259</v>
      </c>
      <c r="H10" s="1" t="s">
        <v>259</v>
      </c>
      <c r="I10" s="1"/>
      <c r="J10" s="1"/>
      <c r="K10" s="110">
        <f t="shared" si="0"/>
        <v>0</v>
      </c>
      <c r="L10" s="25"/>
    </row>
    <row r="11" spans="1:11" ht="15">
      <c r="A11" s="40" t="s">
        <v>70</v>
      </c>
      <c r="B11" s="1">
        <v>100</v>
      </c>
      <c r="C11" s="1">
        <v>0</v>
      </c>
      <c r="D11" s="1">
        <v>100</v>
      </c>
      <c r="E11" s="1">
        <v>100</v>
      </c>
      <c r="F11" s="1">
        <v>100</v>
      </c>
      <c r="G11" s="1">
        <v>100</v>
      </c>
      <c r="H11" s="1">
        <v>100</v>
      </c>
      <c r="I11" s="1"/>
      <c r="J11" s="1"/>
      <c r="K11" s="110">
        <f t="shared" si="0"/>
        <v>600</v>
      </c>
    </row>
    <row r="12" spans="1:11" ht="30">
      <c r="A12" s="70" t="s">
        <v>288</v>
      </c>
      <c r="B12" s="1" t="s">
        <v>259</v>
      </c>
      <c r="C12" s="1" t="s">
        <v>259</v>
      </c>
      <c r="D12" s="1" t="s">
        <v>259</v>
      </c>
      <c r="E12" s="1" t="s">
        <v>259</v>
      </c>
      <c r="F12" s="1" t="s">
        <v>259</v>
      </c>
      <c r="G12" s="1"/>
      <c r="H12" s="1"/>
      <c r="I12" s="1"/>
      <c r="J12" s="1"/>
      <c r="K12" s="110">
        <f t="shared" si="0"/>
        <v>0</v>
      </c>
    </row>
    <row r="13" spans="1:11" ht="15">
      <c r="A13" s="70" t="s">
        <v>283</v>
      </c>
      <c r="B13" s="1">
        <v>0</v>
      </c>
      <c r="C13" s="1">
        <v>100</v>
      </c>
      <c r="D13" s="1">
        <v>100</v>
      </c>
      <c r="E13" s="1">
        <v>100</v>
      </c>
      <c r="F13" s="1">
        <v>100</v>
      </c>
      <c r="G13" s="1"/>
      <c r="H13" s="1"/>
      <c r="I13" s="1"/>
      <c r="J13" s="1"/>
      <c r="K13" s="110">
        <f t="shared" si="0"/>
        <v>400</v>
      </c>
    </row>
    <row r="14" spans="1:11" ht="15">
      <c r="A14" s="70" t="s">
        <v>290</v>
      </c>
      <c r="B14" s="1">
        <v>100</v>
      </c>
      <c r="C14" s="1">
        <v>100</v>
      </c>
      <c r="D14" s="1">
        <v>100</v>
      </c>
      <c r="E14" s="1">
        <v>100</v>
      </c>
      <c r="F14" s="1">
        <v>100</v>
      </c>
      <c r="G14" s="1"/>
      <c r="H14" s="1"/>
      <c r="I14" s="1"/>
      <c r="J14" s="1"/>
      <c r="K14" s="110">
        <f t="shared" si="0"/>
        <v>500</v>
      </c>
    </row>
    <row r="15" spans="1:11" ht="15">
      <c r="A15" s="2" t="s">
        <v>255</v>
      </c>
      <c r="B15" s="1">
        <v>100</v>
      </c>
      <c r="C15" s="1">
        <v>100</v>
      </c>
      <c r="D15" s="1">
        <v>100</v>
      </c>
      <c r="E15" s="1">
        <v>100</v>
      </c>
      <c r="F15" s="1">
        <v>100</v>
      </c>
      <c r="G15" s="1">
        <v>100</v>
      </c>
      <c r="H15" s="1">
        <v>100</v>
      </c>
      <c r="I15" s="1"/>
      <c r="J15" s="1"/>
      <c r="K15" s="110">
        <f t="shared" si="0"/>
        <v>700</v>
      </c>
    </row>
    <row r="16" spans="1:11" ht="15">
      <c r="A16" s="2" t="s">
        <v>384</v>
      </c>
      <c r="B16" s="1"/>
      <c r="C16" s="1"/>
      <c r="D16" s="1"/>
      <c r="E16" s="1"/>
      <c r="F16" s="1"/>
      <c r="G16" s="1">
        <v>100</v>
      </c>
      <c r="H16" s="1">
        <v>100</v>
      </c>
      <c r="I16" s="1"/>
      <c r="J16" s="1"/>
      <c r="K16" s="110">
        <f t="shared" si="0"/>
        <v>200</v>
      </c>
    </row>
    <row r="17" spans="1:11" ht="30">
      <c r="A17" s="2" t="s">
        <v>6</v>
      </c>
      <c r="B17" s="1">
        <v>100</v>
      </c>
      <c r="C17" s="1">
        <v>0</v>
      </c>
      <c r="D17" s="1">
        <v>100</v>
      </c>
      <c r="E17" s="1">
        <v>0</v>
      </c>
      <c r="F17" s="1">
        <v>100</v>
      </c>
      <c r="G17" s="1">
        <v>100</v>
      </c>
      <c r="H17" s="1" t="s">
        <v>259</v>
      </c>
      <c r="I17" s="1"/>
      <c r="J17" s="1"/>
      <c r="K17" s="110">
        <f t="shared" si="0"/>
        <v>400</v>
      </c>
    </row>
    <row r="18" spans="1:11" ht="15">
      <c r="A18" s="40" t="s">
        <v>74</v>
      </c>
      <c r="B18" s="1">
        <v>100</v>
      </c>
      <c r="C18" s="1">
        <v>100</v>
      </c>
      <c r="D18" s="1">
        <v>100</v>
      </c>
      <c r="E18" s="1">
        <v>100</v>
      </c>
      <c r="F18" s="1">
        <v>100</v>
      </c>
      <c r="G18" s="1"/>
      <c r="H18" s="1"/>
      <c r="I18" s="1"/>
      <c r="J18" s="1"/>
      <c r="K18" s="110">
        <f t="shared" si="0"/>
        <v>500</v>
      </c>
    </row>
    <row r="19" spans="1:11" ht="30">
      <c r="A19" s="40" t="s">
        <v>75</v>
      </c>
      <c r="B19" s="1" t="s">
        <v>259</v>
      </c>
      <c r="C19" s="1" t="s">
        <v>259</v>
      </c>
      <c r="D19" s="1" t="s">
        <v>259</v>
      </c>
      <c r="E19" s="1" t="s">
        <v>259</v>
      </c>
      <c r="F19" s="1" t="s">
        <v>259</v>
      </c>
      <c r="G19" s="1">
        <v>100</v>
      </c>
      <c r="H19" s="1">
        <v>100</v>
      </c>
      <c r="I19" s="1"/>
      <c r="J19" s="1"/>
      <c r="K19" s="110">
        <f t="shared" si="0"/>
        <v>200</v>
      </c>
    </row>
    <row r="20" spans="1:11" ht="15">
      <c r="A20" s="77" t="s">
        <v>386</v>
      </c>
      <c r="B20" s="1"/>
      <c r="C20" s="1"/>
      <c r="D20" s="1"/>
      <c r="E20" s="1"/>
      <c r="F20" s="1"/>
      <c r="G20" s="1">
        <v>100</v>
      </c>
      <c r="H20" s="1">
        <v>100</v>
      </c>
      <c r="I20" s="1"/>
      <c r="J20" s="1"/>
      <c r="K20" s="110">
        <f t="shared" si="0"/>
        <v>200</v>
      </c>
    </row>
    <row r="21" spans="1:11" ht="30">
      <c r="A21" s="77" t="s">
        <v>293</v>
      </c>
      <c r="B21" s="1" t="s">
        <v>259</v>
      </c>
      <c r="C21" s="1" t="s">
        <v>259</v>
      </c>
      <c r="D21" s="1" t="s">
        <v>259</v>
      </c>
      <c r="E21" s="1" t="s">
        <v>259</v>
      </c>
      <c r="F21" s="1" t="s">
        <v>259</v>
      </c>
      <c r="G21" s="1"/>
      <c r="H21" s="1"/>
      <c r="I21" s="1"/>
      <c r="J21" s="1"/>
      <c r="K21" s="110">
        <f t="shared" si="0"/>
        <v>0</v>
      </c>
    </row>
    <row r="22" spans="1:11" ht="15">
      <c r="A22" s="77" t="s">
        <v>329</v>
      </c>
      <c r="B22" s="1"/>
      <c r="C22" s="1"/>
      <c r="D22" s="1"/>
      <c r="E22" s="1"/>
      <c r="F22" s="1"/>
      <c r="G22" s="1"/>
      <c r="H22" s="1"/>
      <c r="I22" s="1"/>
      <c r="J22" s="1"/>
      <c r="K22" s="110">
        <f t="shared" si="0"/>
        <v>0</v>
      </c>
    </row>
    <row r="23" spans="1:11" ht="15">
      <c r="A23" s="77" t="s">
        <v>81</v>
      </c>
      <c r="B23" s="1">
        <v>0</v>
      </c>
      <c r="C23" s="1">
        <v>100</v>
      </c>
      <c r="D23" s="1">
        <v>0</v>
      </c>
      <c r="E23" s="1">
        <v>0</v>
      </c>
      <c r="F23" s="1">
        <v>100</v>
      </c>
      <c r="G23" s="1">
        <v>100</v>
      </c>
      <c r="H23" s="1"/>
      <c r="I23" s="1"/>
      <c r="J23" s="1"/>
      <c r="K23" s="110">
        <f t="shared" si="0"/>
        <v>300</v>
      </c>
    </row>
    <row r="24" spans="1:11" ht="30">
      <c r="A24" s="69" t="s">
        <v>77</v>
      </c>
      <c r="B24" s="1" t="s">
        <v>259</v>
      </c>
      <c r="C24" s="1" t="s">
        <v>259</v>
      </c>
      <c r="D24" s="1" t="s">
        <v>259</v>
      </c>
      <c r="E24" s="1" t="s">
        <v>259</v>
      </c>
      <c r="F24" s="1" t="s">
        <v>259</v>
      </c>
      <c r="G24" s="1"/>
      <c r="H24" s="1"/>
      <c r="I24" s="1"/>
      <c r="J24" s="1"/>
      <c r="K24" s="110">
        <f t="shared" si="0"/>
        <v>0</v>
      </c>
    </row>
    <row r="25" spans="1:11" ht="30.75" thickBot="1">
      <c r="A25" s="77" t="s">
        <v>69</v>
      </c>
      <c r="B25" s="129"/>
      <c r="C25" s="129"/>
      <c r="D25" s="129"/>
      <c r="E25" s="129"/>
      <c r="F25" s="129"/>
      <c r="G25" s="1" t="s">
        <v>259</v>
      </c>
      <c r="H25" s="1" t="s">
        <v>259</v>
      </c>
      <c r="I25" s="129"/>
      <c r="J25" s="129"/>
      <c r="K25" s="110">
        <f t="shared" si="0"/>
        <v>0</v>
      </c>
    </row>
    <row r="26" spans="1:12" ht="9.75" customHeight="1">
      <c r="A26" s="144" t="s">
        <v>15</v>
      </c>
      <c r="B26" s="134">
        <f>SUM(B6:B25)</f>
        <v>500</v>
      </c>
      <c r="C26" s="134">
        <f aca="true" t="shared" si="1" ref="C26:K26">SUM(C6:C25)</f>
        <v>500</v>
      </c>
      <c r="D26" s="134">
        <f t="shared" si="1"/>
        <v>700</v>
      </c>
      <c r="E26" s="134">
        <f t="shared" si="1"/>
        <v>600</v>
      </c>
      <c r="F26" s="134">
        <f t="shared" si="1"/>
        <v>800</v>
      </c>
      <c r="G26" s="134">
        <f t="shared" si="1"/>
        <v>900</v>
      </c>
      <c r="H26" s="134">
        <f t="shared" si="1"/>
        <v>700</v>
      </c>
      <c r="I26" s="134">
        <f>SUM(I6:I25)</f>
        <v>0</v>
      </c>
      <c r="J26" s="134">
        <f>SUM(J6:J25)</f>
        <v>0</v>
      </c>
      <c r="K26" s="134">
        <f t="shared" si="1"/>
        <v>4700</v>
      </c>
      <c r="L26" s="136">
        <f>SUM(B26:J27)</f>
        <v>4700</v>
      </c>
    </row>
    <row r="27" spans="1:12" ht="7.5" customHeight="1" thickBot="1">
      <c r="A27" s="14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6"/>
    </row>
  </sheetData>
  <sheetProtection/>
  <mergeCells count="15">
    <mergeCell ref="A1:J1"/>
    <mergeCell ref="A3:A5"/>
    <mergeCell ref="K3:K5"/>
    <mergeCell ref="A26:A27"/>
    <mergeCell ref="B26:B27"/>
    <mergeCell ref="C26:C27"/>
    <mergeCell ref="I26:I27"/>
    <mergeCell ref="K26:K27"/>
    <mergeCell ref="L26:L27"/>
    <mergeCell ref="H26:H27"/>
    <mergeCell ref="J26:J27"/>
    <mergeCell ref="D26:D27"/>
    <mergeCell ref="E26:E27"/>
    <mergeCell ref="F26:F27"/>
    <mergeCell ref="G26:G27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21"/>
  <sheetViews>
    <sheetView zoomScalePageLayoutView="0" workbookViewId="0" topLeftCell="A7">
      <selection activeCell="B6" sqref="B6"/>
    </sheetView>
  </sheetViews>
  <sheetFormatPr defaultColWidth="11.421875" defaultRowHeight="15"/>
  <cols>
    <col min="1" max="1" width="34.28125" style="0" customWidth="1"/>
    <col min="2" max="2" width="17.7109375" style="0" customWidth="1"/>
    <col min="3" max="3" width="18.421875" style="0" customWidth="1"/>
    <col min="4" max="4" width="15.57421875" style="0" customWidth="1"/>
    <col min="5" max="5" width="15.421875" style="0" customWidth="1"/>
    <col min="6" max="6" width="15.140625" style="0" customWidth="1"/>
    <col min="7" max="8" width="15.28125" style="0" customWidth="1"/>
    <col min="9" max="10" width="15.8515625" style="0" customWidth="1"/>
    <col min="11" max="11" width="16.28125" style="0" customWidth="1"/>
    <col min="12" max="12" width="15.28125" style="0" bestFit="1" customWidth="1"/>
    <col min="13" max="13" width="16.00390625" style="0" customWidth="1"/>
    <col min="14" max="14" width="16.140625" style="0" customWidth="1"/>
    <col min="15" max="17" width="16.421875" style="0" customWidth="1"/>
  </cols>
  <sheetData>
    <row r="1" spans="1:17" ht="25.5" customHeight="1" thickBot="1">
      <c r="A1" s="158" t="s">
        <v>335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84"/>
      <c r="N1" s="84"/>
      <c r="O1" s="84"/>
      <c r="P1" s="84"/>
      <c r="Q1" s="85"/>
    </row>
    <row r="2" spans="1:17" ht="15.75" hidden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8"/>
      <c r="O2" s="88"/>
      <c r="P2" s="88"/>
      <c r="Q2" s="89"/>
    </row>
    <row r="3" spans="1:17" ht="45">
      <c r="A3" s="139" t="s">
        <v>14</v>
      </c>
      <c r="B3" s="81" t="s">
        <v>337</v>
      </c>
      <c r="C3" s="81" t="s">
        <v>338</v>
      </c>
      <c r="D3" s="81" t="s">
        <v>339</v>
      </c>
      <c r="E3" s="81" t="s">
        <v>341</v>
      </c>
      <c r="F3" s="81" t="s">
        <v>343</v>
      </c>
      <c r="G3" s="81" t="s">
        <v>344</v>
      </c>
      <c r="H3" s="81" t="s">
        <v>347</v>
      </c>
      <c r="I3" s="81" t="s">
        <v>348</v>
      </c>
      <c r="J3" s="81" t="s">
        <v>360</v>
      </c>
      <c r="K3" s="81" t="s">
        <v>361</v>
      </c>
      <c r="L3" s="81" t="s">
        <v>364</v>
      </c>
      <c r="M3" s="81" t="s">
        <v>363</v>
      </c>
      <c r="N3" s="81" t="s">
        <v>365</v>
      </c>
      <c r="O3" s="81" t="s">
        <v>363</v>
      </c>
      <c r="P3" s="81" t="s">
        <v>333</v>
      </c>
      <c r="Q3" s="141" t="s">
        <v>16</v>
      </c>
    </row>
    <row r="4" spans="1:17" ht="12" customHeight="1">
      <c r="A4" s="139"/>
      <c r="B4" s="117"/>
      <c r="C4" s="117"/>
      <c r="D4" s="117"/>
      <c r="E4" s="117"/>
      <c r="F4" s="117"/>
      <c r="G4" s="117"/>
      <c r="H4" s="117"/>
      <c r="I4" s="118"/>
      <c r="J4" s="117"/>
      <c r="K4" s="117"/>
      <c r="L4" s="117"/>
      <c r="M4" s="117"/>
      <c r="N4" s="117"/>
      <c r="O4" s="119"/>
      <c r="P4" s="119"/>
      <c r="Q4" s="142"/>
    </row>
    <row r="5" spans="1:17" ht="31.5" customHeight="1" thickBot="1">
      <c r="A5" s="140"/>
      <c r="B5" s="17" t="s">
        <v>150</v>
      </c>
      <c r="C5" s="17" t="s">
        <v>150</v>
      </c>
      <c r="D5" s="17" t="s">
        <v>150</v>
      </c>
      <c r="E5" s="17" t="s">
        <v>150</v>
      </c>
      <c r="F5" s="17" t="s">
        <v>150</v>
      </c>
      <c r="G5" s="17" t="s">
        <v>150</v>
      </c>
      <c r="H5" s="17" t="s">
        <v>21</v>
      </c>
      <c r="I5" s="17" t="s">
        <v>21</v>
      </c>
      <c r="J5" s="17" t="s">
        <v>21</v>
      </c>
      <c r="K5" s="17" t="s">
        <v>21</v>
      </c>
      <c r="L5" s="17" t="s">
        <v>21</v>
      </c>
      <c r="M5" s="17" t="s">
        <v>21</v>
      </c>
      <c r="N5" s="17" t="s">
        <v>21</v>
      </c>
      <c r="O5" s="71" t="s">
        <v>21</v>
      </c>
      <c r="P5" s="71" t="s">
        <v>21</v>
      </c>
      <c r="Q5" s="143"/>
    </row>
    <row r="6" spans="1:17" ht="30">
      <c r="A6" s="40" t="s">
        <v>263</v>
      </c>
      <c r="B6" s="1" t="s">
        <v>259</v>
      </c>
      <c r="C6" s="1" t="s">
        <v>259</v>
      </c>
      <c r="D6" s="1" t="s">
        <v>259</v>
      </c>
      <c r="E6" s="1" t="s">
        <v>259</v>
      </c>
      <c r="F6" s="1" t="s">
        <v>259</v>
      </c>
      <c r="G6" s="1" t="s">
        <v>259</v>
      </c>
      <c r="H6" s="1" t="s">
        <v>259</v>
      </c>
      <c r="I6" s="1" t="s">
        <v>259</v>
      </c>
      <c r="J6" s="1" t="s">
        <v>259</v>
      </c>
      <c r="K6" s="1" t="s">
        <v>259</v>
      </c>
      <c r="L6" s="1" t="s">
        <v>259</v>
      </c>
      <c r="M6" s="1" t="s">
        <v>259</v>
      </c>
      <c r="N6" s="106"/>
      <c r="O6" s="120"/>
      <c r="P6" s="120"/>
      <c r="Q6" s="110">
        <f>SUM(B6:P6)</f>
        <v>0</v>
      </c>
    </row>
    <row r="7" spans="1:18" ht="15">
      <c r="A7" s="40" t="s">
        <v>261</v>
      </c>
      <c r="B7" s="1">
        <v>100</v>
      </c>
      <c r="C7" s="1">
        <v>100</v>
      </c>
      <c r="D7" s="1">
        <v>100</v>
      </c>
      <c r="E7" s="1">
        <v>100</v>
      </c>
      <c r="F7" s="1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v>0</v>
      </c>
      <c r="M7" s="1">
        <v>100</v>
      </c>
      <c r="N7" s="106"/>
      <c r="O7" s="120"/>
      <c r="P7" s="120"/>
      <c r="Q7" s="110">
        <f aca="true" t="shared" si="0" ref="Q7:Q19">SUM(B7:P7)</f>
        <v>1100</v>
      </c>
      <c r="R7" s="25"/>
    </row>
    <row r="8" spans="1:17" ht="15">
      <c r="A8" s="40" t="s">
        <v>70</v>
      </c>
      <c r="B8" s="1">
        <v>100</v>
      </c>
      <c r="C8" s="1">
        <v>100</v>
      </c>
      <c r="D8" s="1">
        <v>100</v>
      </c>
      <c r="E8" s="1">
        <v>0</v>
      </c>
      <c r="F8" s="1">
        <v>100</v>
      </c>
      <c r="G8" s="1">
        <v>100</v>
      </c>
      <c r="H8" s="1">
        <v>100</v>
      </c>
      <c r="I8" s="1">
        <v>100</v>
      </c>
      <c r="J8" s="1">
        <v>100</v>
      </c>
      <c r="K8" s="1">
        <v>100</v>
      </c>
      <c r="L8" s="1">
        <v>100</v>
      </c>
      <c r="M8" s="1">
        <v>100</v>
      </c>
      <c r="N8" s="106"/>
      <c r="O8" s="120"/>
      <c r="P8" s="120"/>
      <c r="Q8" s="110">
        <f t="shared" si="0"/>
        <v>1100</v>
      </c>
    </row>
    <row r="9" spans="1:17" ht="30">
      <c r="A9" s="70" t="s">
        <v>288</v>
      </c>
      <c r="B9" s="1" t="s">
        <v>259</v>
      </c>
      <c r="C9" s="1" t="s">
        <v>259</v>
      </c>
      <c r="D9" s="1" t="s">
        <v>259</v>
      </c>
      <c r="E9" s="1" t="s">
        <v>259</v>
      </c>
      <c r="F9" s="1" t="s">
        <v>259</v>
      </c>
      <c r="G9" s="1" t="s">
        <v>259</v>
      </c>
      <c r="H9" s="1" t="s">
        <v>259</v>
      </c>
      <c r="I9" s="1" t="s">
        <v>259</v>
      </c>
      <c r="J9" s="1" t="s">
        <v>259</v>
      </c>
      <c r="K9" s="1" t="s">
        <v>259</v>
      </c>
      <c r="L9" s="1" t="s">
        <v>259</v>
      </c>
      <c r="M9" s="1" t="s">
        <v>259</v>
      </c>
      <c r="N9" s="106"/>
      <c r="O9" s="120"/>
      <c r="P9" s="120"/>
      <c r="Q9" s="110">
        <f t="shared" si="0"/>
        <v>0</v>
      </c>
    </row>
    <row r="10" spans="1:17" ht="15">
      <c r="A10" s="70" t="s">
        <v>283</v>
      </c>
      <c r="B10" s="1">
        <v>0</v>
      </c>
      <c r="C10" s="1">
        <v>100</v>
      </c>
      <c r="D10" s="1">
        <v>100</v>
      </c>
      <c r="E10" s="1">
        <v>100</v>
      </c>
      <c r="F10" s="1">
        <v>100</v>
      </c>
      <c r="G10" s="1">
        <v>100</v>
      </c>
      <c r="H10" s="1">
        <v>0</v>
      </c>
      <c r="I10" s="1">
        <v>100</v>
      </c>
      <c r="J10" s="1">
        <v>100</v>
      </c>
      <c r="K10" s="1">
        <v>0</v>
      </c>
      <c r="L10" s="1">
        <v>0</v>
      </c>
      <c r="M10" s="1">
        <v>0</v>
      </c>
      <c r="N10" s="106"/>
      <c r="O10" s="120"/>
      <c r="P10" s="120"/>
      <c r="Q10" s="110">
        <f t="shared" si="0"/>
        <v>700</v>
      </c>
    </row>
    <row r="11" spans="1:17" ht="15">
      <c r="A11" s="70" t="s">
        <v>290</v>
      </c>
      <c r="B11" s="1">
        <v>100</v>
      </c>
      <c r="C11" s="1">
        <v>100</v>
      </c>
      <c r="D11" s="1">
        <v>100</v>
      </c>
      <c r="E11" s="1">
        <v>100</v>
      </c>
      <c r="F11" s="1">
        <v>100</v>
      </c>
      <c r="G11" s="1">
        <v>100</v>
      </c>
      <c r="H11" s="1">
        <v>100</v>
      </c>
      <c r="I11" s="1">
        <v>100</v>
      </c>
      <c r="J11" s="1">
        <v>100</v>
      </c>
      <c r="K11" s="1">
        <v>100</v>
      </c>
      <c r="L11" s="1">
        <v>0</v>
      </c>
      <c r="M11" s="1">
        <v>100</v>
      </c>
      <c r="N11" s="106"/>
      <c r="O11" s="120"/>
      <c r="P11" s="120"/>
      <c r="Q11" s="110">
        <f t="shared" si="0"/>
        <v>1100</v>
      </c>
    </row>
    <row r="12" spans="1:17" ht="15">
      <c r="A12" s="2" t="s">
        <v>255</v>
      </c>
      <c r="B12" s="1">
        <v>100</v>
      </c>
      <c r="C12" s="1">
        <v>100</v>
      </c>
      <c r="D12" s="1">
        <v>100</v>
      </c>
      <c r="E12" s="1">
        <v>100</v>
      </c>
      <c r="F12" s="1">
        <v>100</v>
      </c>
      <c r="G12" s="1">
        <v>100</v>
      </c>
      <c r="H12" s="1">
        <v>100</v>
      </c>
      <c r="I12" s="1">
        <v>0</v>
      </c>
      <c r="J12" s="1">
        <v>100</v>
      </c>
      <c r="K12" s="1">
        <v>100</v>
      </c>
      <c r="L12" s="1">
        <v>100</v>
      </c>
      <c r="M12" s="1">
        <v>100</v>
      </c>
      <c r="N12" s="106"/>
      <c r="O12" s="120"/>
      <c r="P12" s="120"/>
      <c r="Q12" s="110">
        <f t="shared" si="0"/>
        <v>1100</v>
      </c>
    </row>
    <row r="13" spans="1:17" ht="15">
      <c r="A13" s="2" t="s">
        <v>6</v>
      </c>
      <c r="B13" s="1">
        <v>100</v>
      </c>
      <c r="C13" s="1">
        <v>100</v>
      </c>
      <c r="D13" s="1">
        <v>100</v>
      </c>
      <c r="E13" s="1">
        <v>100</v>
      </c>
      <c r="F13" s="1">
        <v>100</v>
      </c>
      <c r="G13" s="1">
        <v>100</v>
      </c>
      <c r="H13" s="1">
        <v>100</v>
      </c>
      <c r="I13" s="1">
        <v>100</v>
      </c>
      <c r="J13" s="1">
        <v>100</v>
      </c>
      <c r="K13" s="1">
        <v>100</v>
      </c>
      <c r="L13" s="1">
        <v>100</v>
      </c>
      <c r="M13" s="1">
        <v>100</v>
      </c>
      <c r="N13" s="106"/>
      <c r="O13" s="120"/>
      <c r="P13" s="120"/>
      <c r="Q13" s="110">
        <f t="shared" si="0"/>
        <v>1200</v>
      </c>
    </row>
    <row r="14" spans="1:17" ht="15">
      <c r="A14" s="40" t="s">
        <v>74</v>
      </c>
      <c r="B14" s="1">
        <v>100</v>
      </c>
      <c r="C14" s="1">
        <v>0</v>
      </c>
      <c r="D14" s="1">
        <v>100</v>
      </c>
      <c r="E14" s="1">
        <v>100</v>
      </c>
      <c r="F14" s="1">
        <v>100</v>
      </c>
      <c r="G14" s="1">
        <v>100</v>
      </c>
      <c r="H14" s="1">
        <v>100</v>
      </c>
      <c r="I14" s="1">
        <v>0</v>
      </c>
      <c r="J14" s="1">
        <v>100</v>
      </c>
      <c r="K14" s="1">
        <v>100</v>
      </c>
      <c r="L14" s="1">
        <v>100</v>
      </c>
      <c r="M14" s="1">
        <v>100</v>
      </c>
      <c r="N14" s="106"/>
      <c r="O14" s="120"/>
      <c r="P14" s="120"/>
      <c r="Q14" s="110">
        <f t="shared" si="0"/>
        <v>1000</v>
      </c>
    </row>
    <row r="15" spans="1:17" ht="30">
      <c r="A15" s="40" t="s">
        <v>75</v>
      </c>
      <c r="B15" s="1" t="s">
        <v>259</v>
      </c>
      <c r="C15" s="1" t="s">
        <v>259</v>
      </c>
      <c r="D15" s="1" t="s">
        <v>259</v>
      </c>
      <c r="E15" s="1" t="s">
        <v>259</v>
      </c>
      <c r="F15" s="1" t="s">
        <v>259</v>
      </c>
      <c r="G15" s="1" t="s">
        <v>259</v>
      </c>
      <c r="H15" s="1" t="s">
        <v>259</v>
      </c>
      <c r="I15" s="1" t="s">
        <v>259</v>
      </c>
      <c r="J15" s="1" t="s">
        <v>259</v>
      </c>
      <c r="K15" s="1" t="s">
        <v>259</v>
      </c>
      <c r="L15" s="1" t="s">
        <v>259</v>
      </c>
      <c r="M15" s="1" t="s">
        <v>259</v>
      </c>
      <c r="N15" s="106"/>
      <c r="O15" s="120"/>
      <c r="P15" s="120"/>
      <c r="Q15" s="110">
        <f t="shared" si="0"/>
        <v>0</v>
      </c>
    </row>
    <row r="16" spans="1:17" ht="30">
      <c r="A16" s="77" t="s">
        <v>293</v>
      </c>
      <c r="B16" s="1" t="s">
        <v>259</v>
      </c>
      <c r="C16" s="1" t="s">
        <v>259</v>
      </c>
      <c r="D16" s="1" t="s">
        <v>259</v>
      </c>
      <c r="E16" s="1" t="s">
        <v>259</v>
      </c>
      <c r="F16" s="1" t="s">
        <v>259</v>
      </c>
      <c r="G16" s="1" t="s">
        <v>259</v>
      </c>
      <c r="H16" s="1" t="s">
        <v>259</v>
      </c>
      <c r="I16" s="1" t="s">
        <v>259</v>
      </c>
      <c r="J16" s="1" t="s">
        <v>259</v>
      </c>
      <c r="K16" s="1" t="s">
        <v>259</v>
      </c>
      <c r="L16" s="1" t="s">
        <v>259</v>
      </c>
      <c r="M16" s="1" t="s">
        <v>259</v>
      </c>
      <c r="N16" s="106"/>
      <c r="O16" s="120"/>
      <c r="P16" s="120"/>
      <c r="Q16" s="110">
        <f t="shared" si="0"/>
        <v>0</v>
      </c>
    </row>
    <row r="17" spans="1:17" ht="15">
      <c r="A17" s="77" t="s">
        <v>329</v>
      </c>
      <c r="B17" s="1">
        <v>100</v>
      </c>
      <c r="C17" s="1">
        <v>100</v>
      </c>
      <c r="D17" s="1">
        <v>100</v>
      </c>
      <c r="E17" s="1">
        <v>100</v>
      </c>
      <c r="F17" s="1">
        <v>100</v>
      </c>
      <c r="G17" s="1">
        <v>100</v>
      </c>
      <c r="H17" s="1">
        <v>0</v>
      </c>
      <c r="I17" s="1">
        <v>100</v>
      </c>
      <c r="J17" s="1">
        <v>100</v>
      </c>
      <c r="K17" s="1">
        <v>0</v>
      </c>
      <c r="L17" s="1">
        <v>100</v>
      </c>
      <c r="M17" s="1">
        <v>0</v>
      </c>
      <c r="N17" s="106"/>
      <c r="O17" s="120"/>
      <c r="P17" s="120"/>
      <c r="Q17" s="110">
        <f t="shared" si="0"/>
        <v>900</v>
      </c>
    </row>
    <row r="18" spans="1:17" ht="15">
      <c r="A18" s="77" t="s">
        <v>81</v>
      </c>
      <c r="B18" s="1">
        <v>100</v>
      </c>
      <c r="C18" s="1">
        <v>100</v>
      </c>
      <c r="D18" s="1">
        <v>0</v>
      </c>
      <c r="E18" s="1">
        <v>100</v>
      </c>
      <c r="F18" s="1">
        <v>0</v>
      </c>
      <c r="G18" s="1">
        <v>0</v>
      </c>
      <c r="H18" s="1">
        <v>100</v>
      </c>
      <c r="I18" s="1">
        <v>0</v>
      </c>
      <c r="J18" s="1">
        <v>0</v>
      </c>
      <c r="K18" s="1">
        <v>0</v>
      </c>
      <c r="L18" s="1">
        <v>100</v>
      </c>
      <c r="M18" s="1">
        <v>0</v>
      </c>
      <c r="N18" s="106"/>
      <c r="O18" s="120"/>
      <c r="P18" s="120"/>
      <c r="Q18" s="110">
        <f t="shared" si="0"/>
        <v>500</v>
      </c>
    </row>
    <row r="19" spans="1:17" ht="30.75" thickBot="1">
      <c r="A19" s="69" t="s">
        <v>77</v>
      </c>
      <c r="B19" s="1" t="s">
        <v>259</v>
      </c>
      <c r="C19" s="1" t="s">
        <v>259</v>
      </c>
      <c r="D19" s="1" t="s">
        <v>259</v>
      </c>
      <c r="E19" s="1" t="s">
        <v>259</v>
      </c>
      <c r="F19" s="1" t="s">
        <v>259</v>
      </c>
      <c r="G19" s="1" t="s">
        <v>259</v>
      </c>
      <c r="H19" s="1" t="s">
        <v>259</v>
      </c>
      <c r="I19" s="1" t="s">
        <v>350</v>
      </c>
      <c r="J19" s="1" t="s">
        <v>259</v>
      </c>
      <c r="K19" s="1" t="s">
        <v>259</v>
      </c>
      <c r="L19" s="1" t="s">
        <v>259</v>
      </c>
      <c r="M19" s="1" t="s">
        <v>259</v>
      </c>
      <c r="N19" s="106"/>
      <c r="O19" s="120"/>
      <c r="P19" s="120"/>
      <c r="Q19" s="110">
        <f t="shared" si="0"/>
        <v>0</v>
      </c>
    </row>
    <row r="20" spans="1:18" ht="9.75" customHeight="1">
      <c r="A20" s="144" t="s">
        <v>15</v>
      </c>
      <c r="B20" s="146">
        <f>SUM(B6:B19)</f>
        <v>800</v>
      </c>
      <c r="C20" s="146">
        <f aca="true" t="shared" si="1" ref="C20:P20">SUM(C6:C19)</f>
        <v>800</v>
      </c>
      <c r="D20" s="146">
        <f t="shared" si="1"/>
        <v>800</v>
      </c>
      <c r="E20" s="146">
        <f t="shared" si="1"/>
        <v>800</v>
      </c>
      <c r="F20" s="146">
        <f t="shared" si="1"/>
        <v>800</v>
      </c>
      <c r="G20" s="146">
        <f t="shared" si="1"/>
        <v>800</v>
      </c>
      <c r="H20" s="160">
        <f t="shared" si="1"/>
        <v>700</v>
      </c>
      <c r="I20" s="160">
        <f t="shared" si="1"/>
        <v>600</v>
      </c>
      <c r="J20" s="146">
        <f t="shared" si="1"/>
        <v>800</v>
      </c>
      <c r="K20" s="146">
        <f t="shared" si="1"/>
        <v>600</v>
      </c>
      <c r="L20" s="146">
        <f t="shared" si="1"/>
        <v>600</v>
      </c>
      <c r="M20" s="146">
        <f t="shared" si="1"/>
        <v>600</v>
      </c>
      <c r="N20" s="137">
        <f t="shared" si="1"/>
        <v>0</v>
      </c>
      <c r="O20" s="137">
        <f t="shared" si="1"/>
        <v>0</v>
      </c>
      <c r="P20" s="137">
        <f t="shared" si="1"/>
        <v>0</v>
      </c>
      <c r="Q20" s="134">
        <f>SUM(Q6:Q19)</f>
        <v>8700</v>
      </c>
      <c r="R20" s="136">
        <f>SUM(B20:P21)</f>
        <v>8700</v>
      </c>
    </row>
    <row r="21" spans="1:18" ht="7.5" customHeight="1" thickBot="1">
      <c r="A21" s="145"/>
      <c r="B21" s="147"/>
      <c r="C21" s="147"/>
      <c r="D21" s="147"/>
      <c r="E21" s="147"/>
      <c r="F21" s="147"/>
      <c r="G21" s="147"/>
      <c r="H21" s="161"/>
      <c r="I21" s="161"/>
      <c r="J21" s="147"/>
      <c r="K21" s="147"/>
      <c r="L21" s="147"/>
      <c r="M21" s="147"/>
      <c r="N21" s="138"/>
      <c r="O21" s="138"/>
      <c r="P21" s="138"/>
      <c r="Q21" s="135"/>
      <c r="R21" s="136"/>
    </row>
  </sheetData>
  <sheetProtection/>
  <mergeCells count="21">
    <mergeCell ref="Q3:Q5"/>
    <mergeCell ref="Q20:Q21"/>
    <mergeCell ref="A1:L1"/>
    <mergeCell ref="A3:A5"/>
    <mergeCell ref="I20:I21"/>
    <mergeCell ref="F20:F21"/>
    <mergeCell ref="K20:K21"/>
    <mergeCell ref="A20:A21"/>
    <mergeCell ref="B20:B21"/>
    <mergeCell ref="R20:R21"/>
    <mergeCell ref="L20:L21"/>
    <mergeCell ref="M20:M21"/>
    <mergeCell ref="N20:N21"/>
    <mergeCell ref="O20:O21"/>
    <mergeCell ref="E20:E21"/>
    <mergeCell ref="D20:D21"/>
    <mergeCell ref="J20:J21"/>
    <mergeCell ref="G20:G21"/>
    <mergeCell ref="P20:P21"/>
    <mergeCell ref="H20:H21"/>
    <mergeCell ref="C20:C21"/>
  </mergeCells>
  <printOptions/>
  <pageMargins left="0.75" right="0.75" top="1" bottom="1" header="0" footer="0"/>
  <pageSetup fitToHeight="1" fitToWidth="1" horizontalDpi="600" verticalDpi="600" orientation="landscape" paperSize="9" scale="4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zoomScale="75" zoomScaleNormal="75" zoomScalePageLayoutView="0" workbookViewId="0" topLeftCell="A10">
      <selection activeCell="A1" sqref="A1:L1"/>
    </sheetView>
  </sheetViews>
  <sheetFormatPr defaultColWidth="11.421875" defaultRowHeight="15"/>
  <cols>
    <col min="1" max="1" width="33.00390625" style="0" customWidth="1"/>
    <col min="2" max="2" width="15.28125" style="0" customWidth="1"/>
    <col min="3" max="3" width="15.00390625" style="0" customWidth="1"/>
    <col min="4" max="5" width="15.421875" style="0" customWidth="1"/>
    <col min="6" max="6" width="16.00390625" style="0" customWidth="1"/>
    <col min="7" max="7" width="15.57421875" style="0" customWidth="1"/>
    <col min="8" max="8" width="15.28125" style="0" customWidth="1"/>
    <col min="9" max="9" width="15.57421875" style="0" customWidth="1"/>
    <col min="10" max="10" width="16.00390625" style="0" customWidth="1"/>
    <col min="11" max="11" width="15.8515625" style="0" customWidth="1"/>
    <col min="12" max="12" width="16.28125" style="0" customWidth="1"/>
    <col min="13" max="13" width="18.28125" style="0" customWidth="1"/>
  </cols>
  <sheetData>
    <row r="1" spans="1:12" ht="15">
      <c r="A1" s="150" t="s">
        <v>80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ht="8.25" customHeight="1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5">
      <c r="A3" s="157" t="s">
        <v>14</v>
      </c>
      <c r="B3" s="174" t="s">
        <v>32</v>
      </c>
      <c r="C3" s="174" t="s">
        <v>33</v>
      </c>
      <c r="D3" s="174" t="s">
        <v>34</v>
      </c>
      <c r="E3" s="174" t="s">
        <v>35</v>
      </c>
      <c r="F3" s="174" t="s">
        <v>36</v>
      </c>
      <c r="G3" s="174" t="s">
        <v>37</v>
      </c>
      <c r="H3" s="174" t="s">
        <v>38</v>
      </c>
      <c r="I3" s="174" t="s">
        <v>39</v>
      </c>
      <c r="J3" s="174" t="s">
        <v>40</v>
      </c>
      <c r="K3" s="174" t="s">
        <v>41</v>
      </c>
      <c r="L3" s="141" t="s">
        <v>16</v>
      </c>
    </row>
    <row r="4" spans="1:12" ht="33" customHeight="1" thickBot="1">
      <c r="A4" s="140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43"/>
    </row>
    <row r="5" spans="1:12" ht="15">
      <c r="A5" s="10" t="s">
        <v>43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aca="true" t="shared" si="0" ref="L5:L12">B5+C5+D5+E5+F5+G5+H5+I5+J5+K5</f>
        <v>0</v>
      </c>
    </row>
    <row r="6" spans="1:12" ht="15">
      <c r="A6" s="2" t="s">
        <v>44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0</v>
      </c>
    </row>
    <row r="7" spans="1:12" ht="15">
      <c r="A7" s="2" t="s">
        <v>45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0</v>
      </c>
    </row>
    <row r="8" spans="1:12" ht="15">
      <c r="A8" s="2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2">
        <f t="shared" si="0"/>
        <v>0</v>
      </c>
    </row>
    <row r="9" spans="1:12" ht="15">
      <c r="A9" s="2" t="s">
        <v>46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2">
        <f t="shared" si="0"/>
        <v>0</v>
      </c>
    </row>
    <row r="10" spans="1:12" ht="15">
      <c r="A10" s="2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f t="shared" si="0"/>
        <v>0</v>
      </c>
    </row>
    <row r="11" spans="1:12" ht="15">
      <c r="A11" s="2" t="s">
        <v>47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f t="shared" si="0"/>
        <v>0</v>
      </c>
    </row>
    <row r="12" spans="1:12" ht="15.75" thickBot="1">
      <c r="A12" s="2" t="s">
        <v>12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f t="shared" si="0"/>
        <v>0</v>
      </c>
    </row>
    <row r="13" spans="1:12" ht="15.75" thickBo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48" t="s">
        <v>25</v>
      </c>
    </row>
    <row r="14" spans="1:12" ht="15">
      <c r="A14" s="153" t="s">
        <v>15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9"/>
    </row>
    <row r="15" spans="1:12" ht="15.75" thickBot="1">
      <c r="A15" s="15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7">
        <f>L5+L6+L7+L8+L9+L10+L11+L12</f>
        <v>0</v>
      </c>
    </row>
    <row r="20" ht="15.75" thickBot="1"/>
    <row r="21" spans="1:12" ht="15">
      <c r="A21" s="167" t="s">
        <v>254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71"/>
      <c r="L21" s="91"/>
    </row>
    <row r="22" spans="1:12" ht="15.75" thickBo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93"/>
      <c r="L22" s="92"/>
    </row>
    <row r="23" spans="1:11" ht="45">
      <c r="A23" s="139" t="s">
        <v>14</v>
      </c>
      <c r="B23" s="81" t="s">
        <v>57</v>
      </c>
      <c r="C23" s="81" t="s">
        <v>66</v>
      </c>
      <c r="D23" s="81" t="s">
        <v>58</v>
      </c>
      <c r="E23" s="81" t="s">
        <v>59</v>
      </c>
      <c r="F23" s="81" t="s">
        <v>60</v>
      </c>
      <c r="G23" s="81" t="s">
        <v>61</v>
      </c>
      <c r="H23" s="81" t="s">
        <v>62</v>
      </c>
      <c r="I23" s="81" t="s">
        <v>63</v>
      </c>
      <c r="J23" s="81" t="s">
        <v>252</v>
      </c>
      <c r="K23" s="142" t="s">
        <v>16</v>
      </c>
    </row>
    <row r="24" spans="1:11" ht="30.75" thickBot="1">
      <c r="A24" s="140"/>
      <c r="B24" s="17" t="s">
        <v>21</v>
      </c>
      <c r="C24" s="17" t="s">
        <v>21</v>
      </c>
      <c r="D24" s="17" t="s">
        <v>21</v>
      </c>
      <c r="E24" s="17" t="s">
        <v>21</v>
      </c>
      <c r="F24" s="17" t="s">
        <v>21</v>
      </c>
      <c r="G24" s="17" t="s">
        <v>257</v>
      </c>
      <c r="H24" s="17" t="s">
        <v>257</v>
      </c>
      <c r="I24" s="17" t="s">
        <v>257</v>
      </c>
      <c r="J24" s="17" t="s">
        <v>257</v>
      </c>
      <c r="K24" s="143"/>
    </row>
    <row r="25" spans="1:11" ht="15">
      <c r="A25" s="2" t="s">
        <v>45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"/>
      <c r="H25" s="1"/>
      <c r="I25" s="1"/>
      <c r="J25" s="1"/>
      <c r="K25" s="12">
        <f aca="true" t="shared" si="1" ref="K25:K30">B25+C25+D25+E25+F25+G25+H25+I25+J25</f>
        <v>0</v>
      </c>
    </row>
    <row r="26" spans="1:11" ht="15">
      <c r="A26" s="2" t="s">
        <v>5</v>
      </c>
      <c r="B26" s="1">
        <v>0</v>
      </c>
      <c r="C26" s="11">
        <v>0</v>
      </c>
      <c r="D26" s="11">
        <v>0</v>
      </c>
      <c r="E26" s="1">
        <v>0</v>
      </c>
      <c r="F26" s="11">
        <v>0</v>
      </c>
      <c r="G26" s="1">
        <v>100</v>
      </c>
      <c r="H26" s="1">
        <v>100</v>
      </c>
      <c r="I26" s="1">
        <v>0</v>
      </c>
      <c r="J26" s="1">
        <v>0</v>
      </c>
      <c r="K26" s="12">
        <f t="shared" si="1"/>
        <v>200</v>
      </c>
    </row>
    <row r="27" spans="1:11" ht="15">
      <c r="A27" s="2" t="s">
        <v>255</v>
      </c>
      <c r="B27" s="1">
        <v>0</v>
      </c>
      <c r="C27" s="11">
        <v>0</v>
      </c>
      <c r="D27" s="11">
        <v>0</v>
      </c>
      <c r="E27" s="11">
        <v>0</v>
      </c>
      <c r="F27" s="11">
        <v>0</v>
      </c>
      <c r="G27" s="1">
        <v>100</v>
      </c>
      <c r="H27" s="1">
        <v>100</v>
      </c>
      <c r="I27" s="1">
        <v>100</v>
      </c>
      <c r="J27" s="1">
        <v>100</v>
      </c>
      <c r="K27" s="12">
        <f t="shared" si="1"/>
        <v>400</v>
      </c>
    </row>
    <row r="28" spans="1:11" ht="15">
      <c r="A28" s="2" t="s">
        <v>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">
        <v>100</v>
      </c>
      <c r="H28" s="1">
        <v>100</v>
      </c>
      <c r="I28" s="1">
        <v>100</v>
      </c>
      <c r="J28" s="1">
        <v>100</v>
      </c>
      <c r="K28" s="12">
        <f t="shared" si="1"/>
        <v>400</v>
      </c>
    </row>
    <row r="29" spans="1:11" ht="15">
      <c r="A29" s="2" t="s">
        <v>47</v>
      </c>
      <c r="B29" s="11">
        <v>0</v>
      </c>
      <c r="C29" s="1">
        <v>0</v>
      </c>
      <c r="D29" s="11">
        <v>0</v>
      </c>
      <c r="E29" s="11">
        <v>0</v>
      </c>
      <c r="F29" s="11">
        <v>0</v>
      </c>
      <c r="G29" s="1"/>
      <c r="H29" s="1"/>
      <c r="I29" s="1"/>
      <c r="J29" s="1"/>
      <c r="K29" s="12">
        <f t="shared" si="1"/>
        <v>0</v>
      </c>
    </row>
    <row r="30" spans="1:11" ht="15">
      <c r="A30" s="42" t="s">
        <v>12</v>
      </c>
      <c r="B30" s="43">
        <v>0</v>
      </c>
      <c r="C30" s="43">
        <v>0</v>
      </c>
      <c r="D30" s="43">
        <v>0</v>
      </c>
      <c r="E30" s="22">
        <v>0</v>
      </c>
      <c r="F30" s="22">
        <v>0</v>
      </c>
      <c r="G30" s="1">
        <v>0</v>
      </c>
      <c r="H30" s="1">
        <v>100</v>
      </c>
      <c r="I30" s="1">
        <v>0</v>
      </c>
      <c r="J30" s="1">
        <v>100</v>
      </c>
      <c r="K30" s="44">
        <f t="shared" si="1"/>
        <v>200</v>
      </c>
    </row>
    <row r="31" spans="1:11" ht="15">
      <c r="A31" s="2" t="s">
        <v>69</v>
      </c>
      <c r="B31" s="1"/>
      <c r="C31" s="1"/>
      <c r="D31" s="1"/>
      <c r="E31" s="1"/>
      <c r="F31" s="1"/>
      <c r="G31" s="1">
        <v>100</v>
      </c>
      <c r="H31" s="1">
        <v>100</v>
      </c>
      <c r="I31" s="1">
        <v>100</v>
      </c>
      <c r="J31" s="1">
        <v>100</v>
      </c>
      <c r="K31" s="3">
        <f>(G31+H31+I31+J31)</f>
        <v>400</v>
      </c>
    </row>
    <row r="32" spans="1:11" ht="15">
      <c r="A32" s="2" t="s">
        <v>70</v>
      </c>
      <c r="B32" s="1"/>
      <c r="C32" s="1"/>
      <c r="D32" s="1"/>
      <c r="E32" s="1"/>
      <c r="F32" s="1"/>
      <c r="G32" s="1">
        <v>100</v>
      </c>
      <c r="H32" s="1">
        <v>100</v>
      </c>
      <c r="I32" s="1">
        <v>100</v>
      </c>
      <c r="J32" s="1">
        <v>100</v>
      </c>
      <c r="K32" s="3">
        <f>(G32+H32+I32+J32)</f>
        <v>400</v>
      </c>
    </row>
    <row r="33" spans="1:11" ht="15">
      <c r="A33" s="2" t="s">
        <v>71</v>
      </c>
      <c r="B33" s="1"/>
      <c r="C33" s="1"/>
      <c r="D33" s="1"/>
      <c r="E33" s="1"/>
      <c r="F33" s="1"/>
      <c r="G33" s="1">
        <v>100</v>
      </c>
      <c r="H33" s="1">
        <v>100</v>
      </c>
      <c r="I33" s="1">
        <v>100</v>
      </c>
      <c r="J33" s="1">
        <v>100</v>
      </c>
      <c r="K33" s="3">
        <f>(G33+H33+I33+J33)</f>
        <v>400</v>
      </c>
    </row>
    <row r="34" spans="1:11" ht="15">
      <c r="A34" s="2" t="s">
        <v>72</v>
      </c>
      <c r="B34" s="1"/>
      <c r="C34" s="1"/>
      <c r="D34" s="1"/>
      <c r="E34" s="1"/>
      <c r="F34" s="1"/>
      <c r="G34" s="1">
        <v>100</v>
      </c>
      <c r="H34" s="1">
        <v>100</v>
      </c>
      <c r="I34" s="1">
        <v>100</v>
      </c>
      <c r="J34" s="1">
        <v>100</v>
      </c>
      <c r="K34" s="3">
        <f>G34+H34+I34+J34</f>
        <v>400</v>
      </c>
    </row>
    <row r="35" spans="1:11" ht="15">
      <c r="A35" s="2" t="s">
        <v>73</v>
      </c>
      <c r="B35" s="1"/>
      <c r="C35" s="1"/>
      <c r="D35" s="1"/>
      <c r="E35" s="1"/>
      <c r="F35" s="1"/>
      <c r="G35" s="1">
        <v>100</v>
      </c>
      <c r="H35" s="1">
        <v>100</v>
      </c>
      <c r="I35" s="1">
        <v>100</v>
      </c>
      <c r="J35" s="1">
        <v>100</v>
      </c>
      <c r="K35" s="3">
        <f>(G35+H35+I35+J35)</f>
        <v>400</v>
      </c>
    </row>
    <row r="36" spans="1:11" ht="15">
      <c r="A36" s="2" t="s">
        <v>74</v>
      </c>
      <c r="B36" s="1"/>
      <c r="C36" s="1"/>
      <c r="D36" s="1"/>
      <c r="E36" s="1"/>
      <c r="F36" s="1"/>
      <c r="G36" s="1">
        <v>100</v>
      </c>
      <c r="H36" s="1">
        <v>100</v>
      </c>
      <c r="I36" s="1">
        <v>100</v>
      </c>
      <c r="J36" s="1">
        <v>0</v>
      </c>
      <c r="K36" s="3">
        <f>(G36+H36+I36+J36)</f>
        <v>300</v>
      </c>
    </row>
    <row r="37" spans="1:11" ht="15">
      <c r="A37" s="2" t="s">
        <v>75</v>
      </c>
      <c r="B37" s="1"/>
      <c r="C37" s="1"/>
      <c r="D37" s="1"/>
      <c r="E37" s="1"/>
      <c r="F37" s="1"/>
      <c r="G37" s="1" t="s">
        <v>251</v>
      </c>
      <c r="H37" s="1" t="s">
        <v>251</v>
      </c>
      <c r="I37" s="1" t="s">
        <v>251</v>
      </c>
      <c r="J37" s="1" t="s">
        <v>251</v>
      </c>
      <c r="K37" s="3" t="s">
        <v>251</v>
      </c>
    </row>
    <row r="38" spans="1:11" ht="15">
      <c r="A38" s="2" t="s">
        <v>76</v>
      </c>
      <c r="B38" s="1"/>
      <c r="C38" s="1"/>
      <c r="D38" s="1"/>
      <c r="E38" s="1"/>
      <c r="F38" s="1"/>
      <c r="G38" s="1">
        <v>100</v>
      </c>
      <c r="H38" s="1">
        <v>100</v>
      </c>
      <c r="I38" s="1">
        <v>100</v>
      </c>
      <c r="J38" s="1">
        <v>100</v>
      </c>
      <c r="K38" s="3">
        <f>(G38+H38+I38+J38)</f>
        <v>400</v>
      </c>
    </row>
    <row r="39" spans="1:11" ht="15">
      <c r="A39" s="2" t="s">
        <v>77</v>
      </c>
      <c r="B39" s="1"/>
      <c r="C39" s="1"/>
      <c r="D39" s="1"/>
      <c r="E39" s="1"/>
      <c r="F39" s="1"/>
      <c r="G39" s="1" t="s">
        <v>251</v>
      </c>
      <c r="H39" s="1" t="s">
        <v>251</v>
      </c>
      <c r="I39" s="1" t="s">
        <v>251</v>
      </c>
      <c r="J39" s="1" t="s">
        <v>251</v>
      </c>
      <c r="K39" s="3" t="s">
        <v>251</v>
      </c>
    </row>
    <row r="40" spans="1:11" ht="15.75" thickBot="1">
      <c r="A40" s="4" t="s">
        <v>81</v>
      </c>
      <c r="B40" s="5"/>
      <c r="C40" s="5"/>
      <c r="D40" s="5"/>
      <c r="E40" s="5"/>
      <c r="F40" s="5"/>
      <c r="G40" s="5">
        <v>0</v>
      </c>
      <c r="H40" s="5">
        <v>100</v>
      </c>
      <c r="I40" s="5">
        <v>0</v>
      </c>
      <c r="J40" s="5">
        <v>100</v>
      </c>
      <c r="K40" s="6">
        <f>(G40+H40+I40+J40)</f>
        <v>200</v>
      </c>
    </row>
    <row r="41" spans="1:11" ht="15.75" thickBo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176" t="s">
        <v>25</v>
      </c>
    </row>
    <row r="42" spans="1:11" ht="15">
      <c r="A42" s="153" t="s">
        <v>15</v>
      </c>
      <c r="B42" s="146">
        <v>0</v>
      </c>
      <c r="C42" s="146">
        <v>0</v>
      </c>
      <c r="D42" s="146">
        <v>0</v>
      </c>
      <c r="E42" s="146">
        <v>0</v>
      </c>
      <c r="F42" s="146">
        <v>0</v>
      </c>
      <c r="G42" s="146">
        <f>(G26+G27+G28+G30+G31+G32+G33+G34+G35+G36+G38+G40)</f>
        <v>1000</v>
      </c>
      <c r="H42" s="146">
        <f>(H26+H27+H28+H30+H31+H32+H33+H34+H35+H36+H38+H40)</f>
        <v>1200</v>
      </c>
      <c r="I42" s="146">
        <f>(I26+I27+I28+I30+I31+I32+I33+I34+I35+I36+I38+I40)</f>
        <v>900</v>
      </c>
      <c r="J42" s="146">
        <f>(J26+J27+J28+J30+J31+J32+J33+J34+J35+J36+J38+J40)</f>
        <v>1000</v>
      </c>
      <c r="K42" s="149"/>
    </row>
    <row r="43" spans="1:11" ht="15.75" thickBot="1">
      <c r="A43" s="154"/>
      <c r="B43" s="147"/>
      <c r="C43" s="147"/>
      <c r="D43" s="147"/>
      <c r="E43" s="147"/>
      <c r="F43" s="147"/>
      <c r="G43" s="147"/>
      <c r="H43" s="147"/>
      <c r="I43" s="147"/>
      <c r="J43" s="147"/>
      <c r="K43" s="7">
        <f>(K25+K26+K27+K28+K29+K30+K31+K32+K33+K34+K35+K36+K38+K40)</f>
        <v>4100</v>
      </c>
    </row>
    <row r="49" ht="15.75" thickBot="1"/>
    <row r="50" spans="1:13" ht="15">
      <c r="A50" s="167" t="s">
        <v>260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85"/>
    </row>
    <row r="51" spans="1:13" ht="15.75" thickBot="1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9"/>
    </row>
    <row r="52" spans="1:13" ht="45">
      <c r="A52" s="139" t="s">
        <v>14</v>
      </c>
      <c r="B52" s="81" t="s">
        <v>258</v>
      </c>
      <c r="C52" s="81" t="s">
        <v>265</v>
      </c>
      <c r="D52" s="81" t="s">
        <v>266</v>
      </c>
      <c r="E52" s="81" t="s">
        <v>275</v>
      </c>
      <c r="F52" s="81" t="s">
        <v>272</v>
      </c>
      <c r="G52" s="81" t="s">
        <v>273</v>
      </c>
      <c r="H52" s="81" t="s">
        <v>279</v>
      </c>
      <c r="I52" s="81" t="s">
        <v>286</v>
      </c>
      <c r="J52" s="81" t="s">
        <v>280</v>
      </c>
      <c r="K52" s="81" t="s">
        <v>281</v>
      </c>
      <c r="L52" s="81" t="s">
        <v>282</v>
      </c>
      <c r="M52" s="142" t="s">
        <v>16</v>
      </c>
    </row>
    <row r="53" spans="1:13" ht="30.75" thickBot="1">
      <c r="A53" s="140"/>
      <c r="B53" s="17" t="s">
        <v>264</v>
      </c>
      <c r="C53" s="17" t="s">
        <v>312</v>
      </c>
      <c r="D53" s="17" t="s">
        <v>313</v>
      </c>
      <c r="E53" s="17" t="s">
        <v>319</v>
      </c>
      <c r="F53" s="17" t="s">
        <v>319</v>
      </c>
      <c r="G53" s="17" t="s">
        <v>319</v>
      </c>
      <c r="H53" s="17" t="s">
        <v>317</v>
      </c>
      <c r="I53" s="17" t="s">
        <v>317</v>
      </c>
      <c r="J53" s="17" t="s">
        <v>317</v>
      </c>
      <c r="K53" s="17" t="s">
        <v>317</v>
      </c>
      <c r="L53" s="17" t="s">
        <v>321</v>
      </c>
      <c r="M53" s="143"/>
    </row>
    <row r="54" spans="1:13" ht="30">
      <c r="A54" s="40" t="s">
        <v>263</v>
      </c>
      <c r="B54" s="1"/>
      <c r="C54" s="1" t="s">
        <v>259</v>
      </c>
      <c r="D54" s="1" t="s">
        <v>259</v>
      </c>
      <c r="E54" s="1" t="s">
        <v>259</v>
      </c>
      <c r="F54" s="1" t="s">
        <v>259</v>
      </c>
      <c r="G54" s="1" t="s">
        <v>259</v>
      </c>
      <c r="H54" s="1" t="s">
        <v>259</v>
      </c>
      <c r="I54" s="1" t="s">
        <v>259</v>
      </c>
      <c r="J54" s="1" t="s">
        <v>259</v>
      </c>
      <c r="K54" s="1" t="s">
        <v>259</v>
      </c>
      <c r="L54" s="38"/>
      <c r="M54" s="38"/>
    </row>
    <row r="55" spans="1:13" ht="30">
      <c r="A55" s="40" t="s">
        <v>69</v>
      </c>
      <c r="B55" s="1" t="s">
        <v>259</v>
      </c>
      <c r="C55" s="1" t="s">
        <v>259</v>
      </c>
      <c r="D55" s="1" t="s">
        <v>259</v>
      </c>
      <c r="E55" s="1" t="s">
        <v>259</v>
      </c>
      <c r="F55" s="1" t="s">
        <v>259</v>
      </c>
      <c r="G55" s="1" t="s">
        <v>259</v>
      </c>
      <c r="H55" s="1" t="s">
        <v>259</v>
      </c>
      <c r="I55" s="1" t="s">
        <v>259</v>
      </c>
      <c r="J55" s="1"/>
      <c r="K55" s="1" t="s">
        <v>259</v>
      </c>
      <c r="L55" s="38"/>
      <c r="M55" s="38"/>
    </row>
    <row r="56" spans="1:13" ht="15">
      <c r="A56" s="40" t="s">
        <v>70</v>
      </c>
      <c r="B56" s="1">
        <v>100</v>
      </c>
      <c r="C56" s="1">
        <v>100</v>
      </c>
      <c r="D56" s="1">
        <v>100</v>
      </c>
      <c r="E56" s="1">
        <v>100</v>
      </c>
      <c r="F56" s="1">
        <v>0</v>
      </c>
      <c r="G56" s="1">
        <v>0</v>
      </c>
      <c r="H56" s="1">
        <v>100</v>
      </c>
      <c r="I56" s="1">
        <v>100</v>
      </c>
      <c r="J56" s="1">
        <v>100</v>
      </c>
      <c r="K56" s="1">
        <v>100</v>
      </c>
      <c r="L56" s="38">
        <v>100</v>
      </c>
      <c r="M56" s="38">
        <f>B56+C56+D56+E56+F56+G56+H56+I56+J56+K56+L56</f>
        <v>900</v>
      </c>
    </row>
    <row r="57" spans="1:13" ht="15">
      <c r="A57" s="2" t="s">
        <v>255</v>
      </c>
      <c r="B57" s="1">
        <v>100</v>
      </c>
      <c r="C57" s="1">
        <v>100</v>
      </c>
      <c r="D57" s="1">
        <v>100</v>
      </c>
      <c r="E57" s="1">
        <v>100</v>
      </c>
      <c r="F57" s="1">
        <v>0</v>
      </c>
      <c r="G57" s="1">
        <v>0</v>
      </c>
      <c r="H57" s="1">
        <v>100</v>
      </c>
      <c r="I57" s="1"/>
      <c r="J57" s="1">
        <v>100</v>
      </c>
      <c r="K57" s="1">
        <v>100</v>
      </c>
      <c r="L57" s="38">
        <v>100</v>
      </c>
      <c r="M57" s="38">
        <f>(B57+C57+D57+E57+F57+G57+H57+I57+J57+K57+L57)</f>
        <v>800</v>
      </c>
    </row>
    <row r="58" spans="1:13" ht="30">
      <c r="A58" s="2" t="s">
        <v>12</v>
      </c>
      <c r="B58" s="1">
        <v>100</v>
      </c>
      <c r="C58" s="1" t="s">
        <v>259</v>
      </c>
      <c r="D58" s="1" t="s">
        <v>259</v>
      </c>
      <c r="E58" s="1" t="s">
        <v>259</v>
      </c>
      <c r="F58" s="1" t="s">
        <v>259</v>
      </c>
      <c r="G58" s="1" t="s">
        <v>259</v>
      </c>
      <c r="H58" s="1"/>
      <c r="I58" s="1"/>
      <c r="J58" s="1" t="s">
        <v>259</v>
      </c>
      <c r="K58" s="1"/>
      <c r="L58" s="38"/>
      <c r="M58" s="38">
        <f>(+B58)</f>
        <v>100</v>
      </c>
    </row>
    <row r="59" spans="1:13" ht="30">
      <c r="A59" s="40" t="s">
        <v>75</v>
      </c>
      <c r="B59" s="1" t="s">
        <v>251</v>
      </c>
      <c r="C59" s="1" t="s">
        <v>251</v>
      </c>
      <c r="D59" s="1" t="s">
        <v>251</v>
      </c>
      <c r="E59" s="1" t="s">
        <v>259</v>
      </c>
      <c r="F59" s="1" t="s">
        <v>259</v>
      </c>
      <c r="G59" s="1" t="s">
        <v>259</v>
      </c>
      <c r="H59" s="1" t="s">
        <v>259</v>
      </c>
      <c r="I59" s="1"/>
      <c r="J59" s="1"/>
      <c r="K59" s="1"/>
      <c r="L59" s="38"/>
      <c r="M59" s="38"/>
    </row>
    <row r="60" spans="1:13" ht="30">
      <c r="A60" s="69" t="s">
        <v>77</v>
      </c>
      <c r="B60" s="1" t="s">
        <v>251</v>
      </c>
      <c r="C60" s="1" t="s">
        <v>251</v>
      </c>
      <c r="D60" s="1" t="s">
        <v>251</v>
      </c>
      <c r="E60" s="1" t="s">
        <v>259</v>
      </c>
      <c r="F60" s="1" t="s">
        <v>259</v>
      </c>
      <c r="G60" s="1" t="s">
        <v>259</v>
      </c>
      <c r="H60" s="1" t="s">
        <v>259</v>
      </c>
      <c r="I60" s="1"/>
      <c r="J60" s="1"/>
      <c r="K60" s="1"/>
      <c r="L60" s="38"/>
      <c r="M60" s="38"/>
    </row>
    <row r="61" spans="1:13" ht="15">
      <c r="A61" s="40" t="s">
        <v>74</v>
      </c>
      <c r="B61" s="1">
        <v>100</v>
      </c>
      <c r="C61" s="1">
        <v>100</v>
      </c>
      <c r="D61" s="1">
        <v>100</v>
      </c>
      <c r="E61" s="1">
        <v>100</v>
      </c>
      <c r="F61" s="1">
        <v>100</v>
      </c>
      <c r="G61" s="1">
        <v>100</v>
      </c>
      <c r="H61" s="1">
        <v>100</v>
      </c>
      <c r="I61" s="1">
        <v>100</v>
      </c>
      <c r="J61" s="1">
        <v>100</v>
      </c>
      <c r="K61" s="1">
        <v>100</v>
      </c>
      <c r="L61" s="38">
        <v>100</v>
      </c>
      <c r="M61" s="38">
        <f>(B61+C61+D61+E61+F61+G61+H61+I61+J61+K61+L61)</f>
        <v>1100</v>
      </c>
    </row>
    <row r="62" spans="1:13" ht="15">
      <c r="A62" s="40" t="s">
        <v>322</v>
      </c>
      <c r="B62" s="1">
        <v>100</v>
      </c>
      <c r="C62" s="1">
        <v>100</v>
      </c>
      <c r="D62" s="1">
        <v>100</v>
      </c>
      <c r="E62" s="1">
        <v>100</v>
      </c>
      <c r="F62" s="1">
        <v>0</v>
      </c>
      <c r="G62" s="1">
        <v>0</v>
      </c>
      <c r="H62" s="1"/>
      <c r="I62" s="1"/>
      <c r="J62" s="1"/>
      <c r="K62" s="1"/>
      <c r="L62" s="38"/>
      <c r="M62" s="38">
        <f>(B62+C62+D62+E62+F62+G62+H62+I62+J62+K62+L62)</f>
        <v>400</v>
      </c>
    </row>
    <row r="63" spans="1:13" ht="15">
      <c r="A63" s="40" t="s">
        <v>285</v>
      </c>
      <c r="B63" s="1"/>
      <c r="C63" s="1"/>
      <c r="D63" s="1"/>
      <c r="E63" s="1"/>
      <c r="F63" s="1"/>
      <c r="G63" s="1"/>
      <c r="H63" s="1"/>
      <c r="I63" s="1">
        <v>100</v>
      </c>
      <c r="J63" s="1">
        <v>100</v>
      </c>
      <c r="K63" s="1">
        <v>100</v>
      </c>
      <c r="L63" s="38">
        <v>100</v>
      </c>
      <c r="M63" s="38">
        <f>(B63+C63+D63+E63+F63+G63+H63+I63+J63+K63+L63)</f>
        <v>400</v>
      </c>
    </row>
    <row r="64" spans="1:13" ht="15">
      <c r="A64" s="2" t="s">
        <v>6</v>
      </c>
      <c r="B64" s="1">
        <v>100</v>
      </c>
      <c r="C64" s="1">
        <v>100</v>
      </c>
      <c r="D64" s="1">
        <v>100</v>
      </c>
      <c r="E64" s="1">
        <v>100</v>
      </c>
      <c r="F64" s="1">
        <v>100</v>
      </c>
      <c r="G64" s="1">
        <v>0</v>
      </c>
      <c r="H64" s="1">
        <v>100</v>
      </c>
      <c r="I64" s="1">
        <v>100</v>
      </c>
      <c r="J64" s="1">
        <v>100</v>
      </c>
      <c r="K64" s="1">
        <v>100</v>
      </c>
      <c r="L64" s="38">
        <v>100</v>
      </c>
      <c r="M64" s="38">
        <f>B64+C64+D64+E64+F64+G64+H64+I64+J64+K64+L64</f>
        <v>1000</v>
      </c>
    </row>
    <row r="65" spans="1:13" ht="15">
      <c r="A65" s="2" t="s">
        <v>76</v>
      </c>
      <c r="B65" s="1">
        <v>100</v>
      </c>
      <c r="C65" s="1">
        <v>100</v>
      </c>
      <c r="D65" s="1">
        <v>100</v>
      </c>
      <c r="E65" s="1">
        <v>0</v>
      </c>
      <c r="F65" s="1">
        <v>100</v>
      </c>
      <c r="G65" s="1">
        <v>100</v>
      </c>
      <c r="H65" s="1"/>
      <c r="I65" s="1">
        <v>100</v>
      </c>
      <c r="J65" s="1"/>
      <c r="K65" s="1"/>
      <c r="L65" s="38">
        <v>100</v>
      </c>
      <c r="M65" s="38">
        <f>B65+C65+D65+E65+F65+G65+H65+I65+J65+K65+L65</f>
        <v>700</v>
      </c>
    </row>
    <row r="66" spans="1:13" ht="15">
      <c r="A66" s="70" t="s">
        <v>71</v>
      </c>
      <c r="B66" s="1">
        <v>100</v>
      </c>
      <c r="C66" s="1">
        <v>100</v>
      </c>
      <c r="D66" s="1">
        <v>100</v>
      </c>
      <c r="E66" s="1">
        <v>0</v>
      </c>
      <c r="F66" s="1">
        <v>100</v>
      </c>
      <c r="G66" s="1">
        <v>0</v>
      </c>
      <c r="H66" s="1">
        <v>100</v>
      </c>
      <c r="I66" s="1"/>
      <c r="J66" s="1">
        <v>100</v>
      </c>
      <c r="K66" s="1">
        <v>100</v>
      </c>
      <c r="L66" s="38">
        <v>100</v>
      </c>
      <c r="M66" s="38">
        <f>(B66+C66+D66+E66+F66+G66+H66+I66+J66+K66+L66)</f>
        <v>800</v>
      </c>
    </row>
    <row r="67" spans="1:13" ht="15">
      <c r="A67" s="70" t="s">
        <v>287</v>
      </c>
      <c r="B67" s="1"/>
      <c r="C67" s="1"/>
      <c r="D67" s="1"/>
      <c r="E67" s="1"/>
      <c r="F67" s="1"/>
      <c r="G67" s="1"/>
      <c r="H67" s="1"/>
      <c r="I67" s="1"/>
      <c r="J67" s="1">
        <v>100</v>
      </c>
      <c r="K67" s="1">
        <v>100</v>
      </c>
      <c r="L67" s="38">
        <v>100</v>
      </c>
      <c r="M67" s="38">
        <f>(B67+C67+D67+E67+F67+G67+H67+I67+J67+K67+L67)</f>
        <v>300</v>
      </c>
    </row>
    <row r="68" spans="1:13" ht="15">
      <c r="A68" s="70" t="s">
        <v>261</v>
      </c>
      <c r="B68" s="1"/>
      <c r="C68" s="1">
        <v>100</v>
      </c>
      <c r="D68" s="1">
        <v>100</v>
      </c>
      <c r="E68" s="1">
        <v>100</v>
      </c>
      <c r="F68" s="1">
        <v>100</v>
      </c>
      <c r="G68" s="1">
        <v>100</v>
      </c>
      <c r="H68" s="1">
        <v>100</v>
      </c>
      <c r="I68" s="1">
        <v>100</v>
      </c>
      <c r="J68" s="1">
        <v>100</v>
      </c>
      <c r="K68" s="1">
        <v>100</v>
      </c>
      <c r="L68" s="38">
        <v>100</v>
      </c>
      <c r="M68" s="38">
        <f>(B68+C68+D68+E68+F68+G68+H68+I68+J68+K68+L68)</f>
        <v>1000</v>
      </c>
    </row>
    <row r="69" spans="1:13" ht="15.75" thickBot="1">
      <c r="A69" s="69" t="s">
        <v>81</v>
      </c>
      <c r="B69" s="43">
        <v>100</v>
      </c>
      <c r="C69" s="43">
        <v>100</v>
      </c>
      <c r="D69" s="43"/>
      <c r="E69" s="43">
        <v>100</v>
      </c>
      <c r="F69" s="43">
        <v>0</v>
      </c>
      <c r="G69" s="43">
        <v>0</v>
      </c>
      <c r="H69" s="43"/>
      <c r="I69" s="43">
        <v>100</v>
      </c>
      <c r="J69" s="43">
        <v>100</v>
      </c>
      <c r="K69" s="43">
        <v>100</v>
      </c>
      <c r="L69" s="94"/>
      <c r="M69" s="94">
        <f>(B69+C69+D69+E69+F69+G69+H69+I69+J69+K69+L69)</f>
        <v>600</v>
      </c>
    </row>
    <row r="70" spans="1:13" ht="15">
      <c r="A70" s="162" t="s">
        <v>15</v>
      </c>
      <c r="B70" s="146">
        <f>(B56+B57+B58+B61+B62+B63+B64+B65+B66+B68+B69)</f>
        <v>900</v>
      </c>
      <c r="C70" s="146">
        <f>(C56+C57+C61+C62+C63+C64+C65+C66+C67+C68+C69)</f>
        <v>900</v>
      </c>
      <c r="D70" s="146">
        <f>(D56+D57+D61+D62+D63+D64+D65+D66+D67+D68+D69)</f>
        <v>800</v>
      </c>
      <c r="E70" s="146">
        <f>(E56+E57+E61+E62+E63+E64+E65+E66+E67+E68+E69)</f>
        <v>700</v>
      </c>
      <c r="F70" s="146">
        <f>(F56+F57+F61+F62+F63+F64+F65+F66+F67+F68+G69)</f>
        <v>500</v>
      </c>
      <c r="G70" s="146">
        <f>(G56+G57+G61+G62+G63+G64+G65+G66+G67+G68+G69)</f>
        <v>300</v>
      </c>
      <c r="H70" s="146">
        <f>(H56+H57+H61+H62+H63+H64+H65+H66+H67+H68+H69)</f>
        <v>600</v>
      </c>
      <c r="I70" s="146">
        <f>(I56+I57+I58+I59+I60+I61+I62+I63+I64+I65+I66+I67+I68+I69)</f>
        <v>700</v>
      </c>
      <c r="J70" s="146">
        <f>(J56+J57+J61+J62+J63+J64+J65+J66+J67+J68+J69)</f>
        <v>900</v>
      </c>
      <c r="K70" s="146">
        <f>(K56+K57+K61+K62+K63+K64+K65+K66+K67+K68+K69)</f>
        <v>900</v>
      </c>
      <c r="L70" s="146">
        <f>(L56+L57+L61+L62+L63+L64+L65+L66+L67+L68+L69)</f>
        <v>900</v>
      </c>
      <c r="M70" s="90"/>
    </row>
    <row r="71" spans="1:13" ht="15.75" thickBot="1">
      <c r="A71" s="16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39">
        <f>(M56+M57+M58+M61+M62+M63+M64+M65+M66+M67+M68+M69)</f>
        <v>8100</v>
      </c>
    </row>
    <row r="77" ht="15.75" thickBot="1"/>
    <row r="78" spans="1:13" ht="15">
      <c r="A78" s="167" t="s">
        <v>291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85"/>
    </row>
    <row r="79" spans="1:13" ht="15.75" thickBot="1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9"/>
    </row>
    <row r="80" spans="1:13" ht="45">
      <c r="A80" s="139" t="s">
        <v>14</v>
      </c>
      <c r="B80" s="81" t="s">
        <v>295</v>
      </c>
      <c r="C80" s="81" t="s">
        <v>297</v>
      </c>
      <c r="D80" s="81" t="s">
        <v>300</v>
      </c>
      <c r="E80" s="81" t="s">
        <v>304</v>
      </c>
      <c r="F80" s="81" t="s">
        <v>308</v>
      </c>
      <c r="G80" s="81" t="s">
        <v>309</v>
      </c>
      <c r="H80" s="81" t="s">
        <v>311</v>
      </c>
      <c r="I80" s="81" t="s">
        <v>323</v>
      </c>
      <c r="J80" s="81" t="s">
        <v>326</v>
      </c>
      <c r="K80" s="81" t="s">
        <v>331</v>
      </c>
      <c r="L80" s="81" t="s">
        <v>332</v>
      </c>
      <c r="M80" s="142" t="s">
        <v>16</v>
      </c>
    </row>
    <row r="81" spans="1:13" ht="30.75" thickBot="1">
      <c r="A81" s="140"/>
      <c r="B81" s="17" t="s">
        <v>150</v>
      </c>
      <c r="C81" s="17" t="s">
        <v>150</v>
      </c>
      <c r="D81" s="17" t="s">
        <v>150</v>
      </c>
      <c r="E81" s="17" t="s">
        <v>150</v>
      </c>
      <c r="F81" s="17" t="s">
        <v>150</v>
      </c>
      <c r="G81" s="17" t="s">
        <v>150</v>
      </c>
      <c r="H81" s="17" t="s">
        <v>21</v>
      </c>
      <c r="I81" s="17" t="s">
        <v>21</v>
      </c>
      <c r="J81" s="17" t="s">
        <v>21</v>
      </c>
      <c r="K81" s="17" t="s">
        <v>21</v>
      </c>
      <c r="L81" s="17" t="s">
        <v>21</v>
      </c>
      <c r="M81" s="143"/>
    </row>
    <row r="82" spans="1:13" ht="30">
      <c r="A82" s="40" t="s">
        <v>263</v>
      </c>
      <c r="B82" s="1" t="s">
        <v>259</v>
      </c>
      <c r="C82" s="1" t="s">
        <v>259</v>
      </c>
      <c r="D82" s="111">
        <v>0</v>
      </c>
      <c r="E82" s="1">
        <v>0</v>
      </c>
      <c r="F82" s="1" t="s">
        <v>259</v>
      </c>
      <c r="G82" s="1" t="s">
        <v>259</v>
      </c>
      <c r="H82" s="1" t="s">
        <v>259</v>
      </c>
      <c r="I82" s="1" t="s">
        <v>259</v>
      </c>
      <c r="J82" s="1" t="s">
        <v>259</v>
      </c>
      <c r="K82" s="1" t="s">
        <v>259</v>
      </c>
      <c r="L82" s="113" t="s">
        <v>259</v>
      </c>
      <c r="M82" s="80"/>
    </row>
    <row r="83" spans="1:13" ht="15">
      <c r="A83" s="70" t="s">
        <v>261</v>
      </c>
      <c r="B83" s="1">
        <v>100</v>
      </c>
      <c r="C83" s="1">
        <v>100</v>
      </c>
      <c r="D83" s="111">
        <v>100</v>
      </c>
      <c r="E83" s="1">
        <v>100</v>
      </c>
      <c r="F83" s="1">
        <v>0</v>
      </c>
      <c r="G83" s="1">
        <v>100</v>
      </c>
      <c r="H83" s="1">
        <v>100</v>
      </c>
      <c r="I83" s="1">
        <v>100</v>
      </c>
      <c r="J83" s="1">
        <v>100</v>
      </c>
      <c r="K83" s="1">
        <v>100</v>
      </c>
      <c r="L83" s="12">
        <v>100</v>
      </c>
      <c r="M83" s="80">
        <f>(B83+C83+D83+E83+F83+G83+H83+I83+J83+K83+L83)</f>
        <v>1000</v>
      </c>
    </row>
    <row r="84" spans="1:13" ht="15">
      <c r="A84" s="40" t="s">
        <v>70</v>
      </c>
      <c r="B84" s="1">
        <v>100</v>
      </c>
      <c r="C84" s="1">
        <v>0</v>
      </c>
      <c r="D84" s="111">
        <v>100</v>
      </c>
      <c r="E84" s="1">
        <v>100</v>
      </c>
      <c r="F84" s="1">
        <v>100</v>
      </c>
      <c r="G84" s="1">
        <v>100</v>
      </c>
      <c r="H84" s="1">
        <v>100</v>
      </c>
      <c r="I84" s="1">
        <v>0</v>
      </c>
      <c r="J84" s="1">
        <v>100</v>
      </c>
      <c r="K84" s="1">
        <v>0</v>
      </c>
      <c r="L84" s="12">
        <v>100</v>
      </c>
      <c r="M84" s="80">
        <f>B84+C84+D84+E84+F84+G84+H84+I84+J84+K84+L84</f>
        <v>800</v>
      </c>
    </row>
    <row r="85" spans="1:13" ht="15">
      <c r="A85" s="70" t="s">
        <v>71</v>
      </c>
      <c r="B85" s="1">
        <v>0</v>
      </c>
      <c r="C85" s="1">
        <v>0</v>
      </c>
      <c r="D85" s="111"/>
      <c r="E85" s="1"/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2"/>
      <c r="M85" s="80">
        <f>(B85+C85+D85+E85+F85+G85+H85+I85+J85+K85+L85)</f>
        <v>0</v>
      </c>
    </row>
    <row r="86" spans="1:13" ht="15">
      <c r="A86" s="75" t="s">
        <v>288</v>
      </c>
      <c r="B86" s="11">
        <v>0</v>
      </c>
      <c r="C86" s="11">
        <v>0</v>
      </c>
      <c r="D86" s="112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2"/>
      <c r="M86" s="76">
        <v>0</v>
      </c>
    </row>
    <row r="87" spans="1:13" ht="15">
      <c r="A87" s="70" t="s">
        <v>283</v>
      </c>
      <c r="B87" s="1">
        <v>100</v>
      </c>
      <c r="C87" s="1">
        <v>0</v>
      </c>
      <c r="D87" s="111">
        <v>100</v>
      </c>
      <c r="E87" s="1" t="s">
        <v>305</v>
      </c>
      <c r="F87" s="1">
        <v>100</v>
      </c>
      <c r="G87" s="1">
        <v>100</v>
      </c>
      <c r="H87" s="1">
        <v>100</v>
      </c>
      <c r="I87" s="1">
        <v>100</v>
      </c>
      <c r="J87" s="1">
        <v>0</v>
      </c>
      <c r="K87" s="1">
        <v>0</v>
      </c>
      <c r="L87" s="12">
        <v>100</v>
      </c>
      <c r="M87" s="80">
        <f>(B87+C87+D87+F87+G87+H87+I87+J87+K87+L87)</f>
        <v>700</v>
      </c>
    </row>
    <row r="88" spans="1:13" ht="15">
      <c r="A88" s="75" t="s">
        <v>290</v>
      </c>
      <c r="B88" s="11">
        <v>0</v>
      </c>
      <c r="C88" s="11">
        <v>100</v>
      </c>
      <c r="D88" s="112">
        <v>100</v>
      </c>
      <c r="E88" s="11">
        <v>100</v>
      </c>
      <c r="F88" s="11">
        <v>100</v>
      </c>
      <c r="G88" s="11">
        <v>100</v>
      </c>
      <c r="H88" s="11">
        <v>100</v>
      </c>
      <c r="I88" s="11">
        <v>100</v>
      </c>
      <c r="J88" s="11">
        <v>100</v>
      </c>
      <c r="K88" s="11">
        <v>100</v>
      </c>
      <c r="L88" s="12">
        <v>100</v>
      </c>
      <c r="M88" s="80">
        <f>(B88+C88+D88+E88+F88+G88+H88+I88+J88+K88+L88)</f>
        <v>1000</v>
      </c>
    </row>
    <row r="89" spans="1:13" ht="15">
      <c r="A89" s="2" t="s">
        <v>255</v>
      </c>
      <c r="B89" s="1">
        <v>100</v>
      </c>
      <c r="C89" s="1">
        <v>100</v>
      </c>
      <c r="D89" s="111">
        <v>100</v>
      </c>
      <c r="E89" s="1">
        <v>100</v>
      </c>
      <c r="F89" s="1">
        <v>100</v>
      </c>
      <c r="G89" s="1">
        <v>100</v>
      </c>
      <c r="H89" s="1">
        <v>100</v>
      </c>
      <c r="I89" s="1">
        <v>100</v>
      </c>
      <c r="J89" s="1">
        <v>0</v>
      </c>
      <c r="K89" s="1">
        <v>100</v>
      </c>
      <c r="L89" s="12">
        <v>100</v>
      </c>
      <c r="M89" s="80">
        <f>(B89+C89+D89+E89+F89+G89+H89+I89+J89+K89+L89)</f>
        <v>1000</v>
      </c>
    </row>
    <row r="90" spans="1:13" ht="15">
      <c r="A90" s="2" t="s">
        <v>6</v>
      </c>
      <c r="B90" s="1">
        <v>100</v>
      </c>
      <c r="C90" s="1">
        <v>100</v>
      </c>
      <c r="D90" s="111">
        <v>100</v>
      </c>
      <c r="E90" s="1">
        <v>100</v>
      </c>
      <c r="F90" s="1">
        <v>0</v>
      </c>
      <c r="G90" s="1">
        <v>100</v>
      </c>
      <c r="H90" s="1">
        <v>100</v>
      </c>
      <c r="I90" s="1">
        <v>100</v>
      </c>
      <c r="J90" s="1">
        <v>100</v>
      </c>
      <c r="K90" s="1">
        <v>100</v>
      </c>
      <c r="L90" s="12">
        <v>100</v>
      </c>
      <c r="M90" s="80">
        <f>B90+C90+D90+E90+F90+G90+H90+I90+J90+K90+L90</f>
        <v>1000</v>
      </c>
    </row>
    <row r="91" spans="1:13" ht="15">
      <c r="A91" s="40" t="s">
        <v>74</v>
      </c>
      <c r="B91" s="1">
        <v>100</v>
      </c>
      <c r="C91" s="1">
        <v>100</v>
      </c>
      <c r="D91" s="111" t="s">
        <v>302</v>
      </c>
      <c r="E91" s="1">
        <v>100</v>
      </c>
      <c r="F91" s="1">
        <v>100</v>
      </c>
      <c r="G91" s="1">
        <v>100</v>
      </c>
      <c r="H91" s="1">
        <v>100</v>
      </c>
      <c r="I91" s="1">
        <v>0</v>
      </c>
      <c r="J91" s="1">
        <v>100</v>
      </c>
      <c r="K91" s="1">
        <v>0</v>
      </c>
      <c r="L91" s="12">
        <v>100</v>
      </c>
      <c r="M91" s="80">
        <f>(B91+C91+E91+F91+G91+H91+I91+J91+K91+L91)</f>
        <v>800</v>
      </c>
    </row>
    <row r="92" spans="1:13" ht="30">
      <c r="A92" s="40" t="s">
        <v>75</v>
      </c>
      <c r="B92" s="1" t="s">
        <v>259</v>
      </c>
      <c r="C92" s="1" t="s">
        <v>259</v>
      </c>
      <c r="D92" s="111">
        <v>0</v>
      </c>
      <c r="E92" s="1">
        <v>0</v>
      </c>
      <c r="F92" s="1" t="s">
        <v>259</v>
      </c>
      <c r="G92" s="1" t="s">
        <v>259</v>
      </c>
      <c r="H92" s="1" t="s">
        <v>259</v>
      </c>
      <c r="I92" s="1" t="s">
        <v>259</v>
      </c>
      <c r="J92" s="1" t="s">
        <v>259</v>
      </c>
      <c r="K92" s="1" t="s">
        <v>259</v>
      </c>
      <c r="L92" s="1" t="s">
        <v>259</v>
      </c>
      <c r="M92" s="80"/>
    </row>
    <row r="93" spans="1:13" ht="15">
      <c r="A93" s="2" t="s">
        <v>76</v>
      </c>
      <c r="B93" s="1">
        <v>100</v>
      </c>
      <c r="C93" s="1">
        <v>0</v>
      </c>
      <c r="D93" s="111"/>
      <c r="E93" s="1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2"/>
      <c r="M93" s="80">
        <f>B93+C93+D93+E93+F93+G93+H93+I93+J93+K93+L93</f>
        <v>100</v>
      </c>
    </row>
    <row r="94" spans="1:13" ht="30">
      <c r="A94" s="75" t="s">
        <v>289</v>
      </c>
      <c r="B94" s="11" t="s">
        <v>259</v>
      </c>
      <c r="C94" s="11" t="s">
        <v>259</v>
      </c>
      <c r="D94" s="112">
        <v>0</v>
      </c>
      <c r="E94" s="11">
        <v>0</v>
      </c>
      <c r="F94" s="11" t="s">
        <v>259</v>
      </c>
      <c r="G94" s="11" t="s">
        <v>259</v>
      </c>
      <c r="H94" s="11" t="s">
        <v>259</v>
      </c>
      <c r="I94" s="11" t="s">
        <v>259</v>
      </c>
      <c r="J94" s="11" t="s">
        <v>259</v>
      </c>
      <c r="K94" s="11" t="s">
        <v>259</v>
      </c>
      <c r="L94" s="1" t="s">
        <v>259</v>
      </c>
      <c r="M94" s="76"/>
    </row>
    <row r="95" spans="1:13" ht="15">
      <c r="A95" s="40" t="s">
        <v>81</v>
      </c>
      <c r="B95" s="1">
        <v>100</v>
      </c>
      <c r="C95" s="1">
        <v>100</v>
      </c>
      <c r="D95" s="111">
        <v>100</v>
      </c>
      <c r="E95" s="1"/>
      <c r="F95" s="1">
        <v>0</v>
      </c>
      <c r="G95" s="1">
        <v>100</v>
      </c>
      <c r="H95" s="1">
        <v>0</v>
      </c>
      <c r="I95" s="1">
        <v>0</v>
      </c>
      <c r="J95" s="1">
        <v>0</v>
      </c>
      <c r="K95" s="1">
        <v>0</v>
      </c>
      <c r="L95" s="12">
        <v>100</v>
      </c>
      <c r="M95" s="80">
        <f>(B95+C95+D95+E95+F95+G95+H95+I95+J95+K95+L95)</f>
        <v>500</v>
      </c>
    </row>
    <row r="96" spans="1:13" ht="30">
      <c r="A96" s="69" t="s">
        <v>77</v>
      </c>
      <c r="B96" s="1" t="s">
        <v>259</v>
      </c>
      <c r="C96" s="1" t="s">
        <v>259</v>
      </c>
      <c r="D96" s="111">
        <v>0</v>
      </c>
      <c r="E96" s="1">
        <v>0</v>
      </c>
      <c r="F96" s="1" t="s">
        <v>259</v>
      </c>
      <c r="G96" s="1" t="s">
        <v>259</v>
      </c>
      <c r="H96" s="1" t="s">
        <v>259</v>
      </c>
      <c r="I96" s="1" t="s">
        <v>259</v>
      </c>
      <c r="J96" s="1" t="s">
        <v>259</v>
      </c>
      <c r="K96" s="1" t="s">
        <v>259</v>
      </c>
      <c r="L96" s="1" t="s">
        <v>259</v>
      </c>
      <c r="M96" s="80"/>
    </row>
    <row r="97" spans="1:13" ht="15">
      <c r="A97" s="40" t="s">
        <v>285</v>
      </c>
      <c r="B97" s="1">
        <v>100</v>
      </c>
      <c r="C97" s="1">
        <v>100</v>
      </c>
      <c r="D97" s="111">
        <v>100</v>
      </c>
      <c r="E97" s="1">
        <v>100</v>
      </c>
      <c r="F97" s="1">
        <v>100</v>
      </c>
      <c r="G97" s="1">
        <v>100</v>
      </c>
      <c r="H97" s="1">
        <v>100</v>
      </c>
      <c r="I97" s="1">
        <v>0</v>
      </c>
      <c r="J97" s="1">
        <v>0</v>
      </c>
      <c r="K97" s="1">
        <v>100</v>
      </c>
      <c r="L97" s="12"/>
      <c r="M97" s="38">
        <f>(B97+C97+D97+E97+F97+G97+H97+I97+J97+K97+L97)</f>
        <v>800</v>
      </c>
    </row>
    <row r="98" spans="1:13" ht="30">
      <c r="A98" s="40" t="s">
        <v>69</v>
      </c>
      <c r="B98" s="1" t="s">
        <v>259</v>
      </c>
      <c r="C98" s="1" t="s">
        <v>259</v>
      </c>
      <c r="D98" s="111"/>
      <c r="E98" s="1"/>
      <c r="F98" s="1" t="s">
        <v>259</v>
      </c>
      <c r="G98" s="1" t="s">
        <v>259</v>
      </c>
      <c r="H98" s="1" t="s">
        <v>259</v>
      </c>
      <c r="I98" s="1" t="s">
        <v>259</v>
      </c>
      <c r="J98" s="1" t="s">
        <v>259</v>
      </c>
      <c r="K98" s="1" t="s">
        <v>259</v>
      </c>
      <c r="L98" s="1" t="s">
        <v>259</v>
      </c>
      <c r="M98" s="110"/>
    </row>
    <row r="99" spans="1:13" ht="15.75" thickBot="1">
      <c r="A99" s="115" t="s">
        <v>329</v>
      </c>
      <c r="B99" s="43"/>
      <c r="C99" s="43"/>
      <c r="D99" s="114"/>
      <c r="E99" s="43"/>
      <c r="F99" s="43"/>
      <c r="G99" s="43"/>
      <c r="H99" s="43"/>
      <c r="I99" s="43"/>
      <c r="J99" s="43"/>
      <c r="K99" s="43"/>
      <c r="L99" s="116">
        <v>100</v>
      </c>
      <c r="M99" s="38">
        <f>(B99+C99+D99+E99+F99+G99+H99+I99+J99+K99+L99)</f>
        <v>100</v>
      </c>
    </row>
    <row r="100" spans="1:13" ht="15">
      <c r="A100" s="162" t="s">
        <v>15</v>
      </c>
      <c r="B100" s="146">
        <f>(B83+B84+B85+B86+B87+B88+B89+B90+B91+B93+B95+B97+B99)</f>
        <v>900</v>
      </c>
      <c r="C100" s="146">
        <f>(C83+C84+C85+C86+C87+C88+C89+C90+C91+C93+C95+C97+C99)</f>
        <v>700</v>
      </c>
      <c r="D100" s="146">
        <f>SUM(D82:D99)</f>
        <v>800</v>
      </c>
      <c r="E100" s="146">
        <f>SUM(E82:E99)</f>
        <v>700</v>
      </c>
      <c r="F100" s="146">
        <f>SUM(F82:F99)</f>
        <v>600</v>
      </c>
      <c r="G100" s="146">
        <f>SUM(G82:G99)</f>
        <v>900</v>
      </c>
      <c r="H100" s="146">
        <f>SUM(H82:H99)</f>
        <v>800</v>
      </c>
      <c r="I100" s="146">
        <f>(I83+I84+I85+I86+I87+I88+I89+I90+I91+I93+I95+I97+I99)</f>
        <v>500</v>
      </c>
      <c r="J100" s="146">
        <f>(J83+J84+J85+J86+J87+J88+J89+J90+J91+J93+J95+J97+J99)</f>
        <v>500</v>
      </c>
      <c r="K100" s="146">
        <f>(K83+K84+K85+K86+K87+K88+K89+K90+K91+K93+K95+K97+K99)</f>
        <v>500</v>
      </c>
      <c r="L100" s="160">
        <f>(L83+L84+L85+L86+L87+L88+L89+L90+L91+L93+L95+L97+L99)</f>
        <v>900</v>
      </c>
      <c r="M100" s="90"/>
    </row>
    <row r="101" spans="1:14" ht="15.75" thickBot="1">
      <c r="A101" s="16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61"/>
      <c r="M101" s="39">
        <f>M83+M84+M85+M86+M87+M88+M89+M90+M91+M93+M95+M97+M98+M99</f>
        <v>7800</v>
      </c>
      <c r="N101" s="25">
        <f>SUM(B100:L101)</f>
        <v>7800</v>
      </c>
    </row>
  </sheetData>
  <sheetProtection/>
  <mergeCells count="69">
    <mergeCell ref="A78:L78"/>
    <mergeCell ref="I100:I101"/>
    <mergeCell ref="J100:J101"/>
    <mergeCell ref="K100:K101"/>
    <mergeCell ref="L100:L101"/>
    <mergeCell ref="A80:A81"/>
    <mergeCell ref="M80:M81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K23:K24"/>
    <mergeCell ref="I42:I43"/>
    <mergeCell ref="J42:J43"/>
    <mergeCell ref="K41:K42"/>
    <mergeCell ref="M52:M53"/>
    <mergeCell ref="L70:L71"/>
    <mergeCell ref="I70:I71"/>
    <mergeCell ref="J70:J71"/>
    <mergeCell ref="K70:K71"/>
    <mergeCell ref="A23:A24"/>
    <mergeCell ref="A42:A43"/>
    <mergeCell ref="H42:H43"/>
    <mergeCell ref="B42:B43"/>
    <mergeCell ref="C42:C43"/>
    <mergeCell ref="D42:D43"/>
    <mergeCell ref="G42:G43"/>
    <mergeCell ref="E42:E43"/>
    <mergeCell ref="F42:F43"/>
    <mergeCell ref="E70:E71"/>
    <mergeCell ref="A50:L50"/>
    <mergeCell ref="A52:A53"/>
    <mergeCell ref="A70:A71"/>
    <mergeCell ref="B70:B71"/>
    <mergeCell ref="C70:C71"/>
    <mergeCell ref="D70:D71"/>
    <mergeCell ref="G70:G71"/>
    <mergeCell ref="F70:F71"/>
    <mergeCell ref="H70:H71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21:K21"/>
    <mergeCell ref="I14:I15"/>
    <mergeCell ref="A14:A15"/>
    <mergeCell ref="B14:B15"/>
    <mergeCell ref="C14:C15"/>
    <mergeCell ref="D14:D15"/>
    <mergeCell ref="E14:E15"/>
    <mergeCell ref="F14:F15"/>
    <mergeCell ref="G14:G15"/>
    <mergeCell ref="H14:H15"/>
    <mergeCell ref="L3:L4"/>
    <mergeCell ref="L13:L14"/>
    <mergeCell ref="J3:J4"/>
    <mergeCell ref="K3:K4"/>
    <mergeCell ref="J14:J15"/>
    <mergeCell ref="K14:K15"/>
  </mergeCells>
  <printOptions/>
  <pageMargins left="0.35433070866141736" right="0.35433070866141736" top="0.984251968503937" bottom="0.984251968503937" header="0" footer="0"/>
  <pageSetup fitToHeight="1" fitToWidth="1"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H9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32.7109375" style="0" customWidth="1"/>
    <col min="2" max="2" width="19.28125" style="0" customWidth="1"/>
    <col min="3" max="3" width="18.7109375" style="0" customWidth="1"/>
    <col min="4" max="5" width="16.00390625" style="0" customWidth="1"/>
    <col min="6" max="6" width="15.00390625" style="0" customWidth="1"/>
    <col min="7" max="7" width="16.28125" style="0" customWidth="1"/>
  </cols>
  <sheetData>
    <row r="1" spans="1:7" ht="15">
      <c r="A1" s="150" t="s">
        <v>402</v>
      </c>
      <c r="B1" s="151"/>
      <c r="C1" s="151"/>
      <c r="D1" s="151"/>
      <c r="E1" s="151"/>
      <c r="F1" s="151"/>
      <c r="G1" s="152"/>
    </row>
    <row r="2" spans="1:7" ht="15.75" thickBot="1">
      <c r="A2" s="13"/>
      <c r="B2" s="14"/>
      <c r="C2" s="14"/>
      <c r="D2" s="14"/>
      <c r="E2" s="14"/>
      <c r="F2" s="14"/>
      <c r="G2" s="15"/>
    </row>
    <row r="3" spans="1:7" ht="15" customHeight="1">
      <c r="A3" s="157" t="s">
        <v>14</v>
      </c>
      <c r="B3" s="174" t="s">
        <v>410</v>
      </c>
      <c r="C3" s="174" t="s">
        <v>411</v>
      </c>
      <c r="D3" s="174" t="s">
        <v>333</v>
      </c>
      <c r="E3" s="174" t="s">
        <v>333</v>
      </c>
      <c r="F3" s="174" t="s">
        <v>333</v>
      </c>
      <c r="G3" s="141" t="s">
        <v>16</v>
      </c>
    </row>
    <row r="4" spans="1:7" ht="33.75" customHeight="1" thickBot="1">
      <c r="A4" s="140"/>
      <c r="B4" s="175"/>
      <c r="C4" s="175"/>
      <c r="D4" s="175"/>
      <c r="E4" s="175"/>
      <c r="F4" s="175"/>
      <c r="G4" s="143"/>
    </row>
    <row r="5" spans="1:8" ht="15">
      <c r="A5" s="10" t="s">
        <v>381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2">
        <f>(B5+C5+D5+E5+F5)</f>
        <v>0</v>
      </c>
      <c r="H5" s="25"/>
    </row>
    <row r="6" spans="1:7" ht="15">
      <c r="A6" s="2" t="s">
        <v>69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2">
        <f>(B6+C6+D6+E6+F6)</f>
        <v>0</v>
      </c>
    </row>
    <row r="7" spans="1:7" ht="15.75" thickBot="1">
      <c r="A7" s="2" t="s">
        <v>403</v>
      </c>
      <c r="B7" s="11">
        <v>100</v>
      </c>
      <c r="C7" s="11">
        <v>100</v>
      </c>
      <c r="D7" s="11">
        <v>0</v>
      </c>
      <c r="E7" s="11">
        <v>0</v>
      </c>
      <c r="F7" s="11">
        <v>0</v>
      </c>
      <c r="G7" s="12">
        <f>(B7+C7+D7+E7+F7)</f>
        <v>200</v>
      </c>
    </row>
    <row r="8" spans="1:7" ht="15">
      <c r="A8" s="153" t="s">
        <v>15</v>
      </c>
      <c r="B8" s="146">
        <v>0</v>
      </c>
      <c r="C8" s="146">
        <v>0</v>
      </c>
      <c r="D8" s="146">
        <v>0</v>
      </c>
      <c r="E8" s="146">
        <v>0</v>
      </c>
      <c r="F8" s="146">
        <v>0</v>
      </c>
      <c r="G8" s="177">
        <f>G5+G6+G7</f>
        <v>200</v>
      </c>
    </row>
    <row r="9" spans="1:7" ht="15.75" thickBot="1">
      <c r="A9" s="154"/>
      <c r="B9" s="147"/>
      <c r="C9" s="147"/>
      <c r="D9" s="147"/>
      <c r="E9" s="147"/>
      <c r="F9" s="147"/>
      <c r="G9" s="178"/>
    </row>
  </sheetData>
  <sheetProtection/>
  <mergeCells count="15">
    <mergeCell ref="E8:E9"/>
    <mergeCell ref="F8:F9"/>
    <mergeCell ref="G8:G9"/>
    <mergeCell ref="A8:A9"/>
    <mergeCell ref="B8:B9"/>
    <mergeCell ref="C8:C9"/>
    <mergeCell ref="D8:D9"/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H9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2.7109375" style="0" customWidth="1"/>
    <col min="2" max="2" width="19.28125" style="0" customWidth="1"/>
    <col min="3" max="3" width="18.7109375" style="0" customWidth="1"/>
    <col min="4" max="5" width="16.00390625" style="0" customWidth="1"/>
    <col min="6" max="6" width="15.00390625" style="0" customWidth="1"/>
    <col min="7" max="7" width="16.28125" style="0" customWidth="1"/>
  </cols>
  <sheetData>
    <row r="1" spans="1:7" ht="15">
      <c r="A1" s="150" t="s">
        <v>402</v>
      </c>
      <c r="B1" s="151"/>
      <c r="C1" s="151"/>
      <c r="D1" s="151"/>
      <c r="E1" s="151"/>
      <c r="F1" s="151"/>
      <c r="G1" s="152"/>
    </row>
    <row r="2" spans="1:7" ht="15.75" thickBot="1">
      <c r="A2" s="13"/>
      <c r="B2" s="14"/>
      <c r="C2" s="14"/>
      <c r="D2" s="14"/>
      <c r="E2" s="14"/>
      <c r="F2" s="14"/>
      <c r="G2" s="15"/>
    </row>
    <row r="3" spans="1:7" ht="15" customHeight="1">
      <c r="A3" s="157" t="s">
        <v>14</v>
      </c>
      <c r="B3" s="174" t="s">
        <v>333</v>
      </c>
      <c r="C3" s="174" t="s">
        <v>333</v>
      </c>
      <c r="D3" s="174" t="s">
        <v>333</v>
      </c>
      <c r="E3" s="174" t="s">
        <v>333</v>
      </c>
      <c r="F3" s="174" t="s">
        <v>333</v>
      </c>
      <c r="G3" s="141" t="s">
        <v>16</v>
      </c>
    </row>
    <row r="4" spans="1:7" ht="33.75" customHeight="1" thickBot="1">
      <c r="A4" s="140"/>
      <c r="B4" s="175"/>
      <c r="C4" s="175"/>
      <c r="D4" s="175"/>
      <c r="E4" s="175"/>
      <c r="F4" s="175"/>
      <c r="G4" s="143"/>
    </row>
    <row r="5" spans="1:8" ht="15">
      <c r="A5" s="10" t="s">
        <v>263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2">
        <f>(B5+C5+D5+E5+F5)</f>
        <v>0</v>
      </c>
      <c r="H5" s="25"/>
    </row>
    <row r="6" spans="1:7" ht="15">
      <c r="A6" s="2" t="s">
        <v>69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2">
        <f>(B6+C6+D6+E6+F6)</f>
        <v>0</v>
      </c>
    </row>
    <row r="7" spans="1:7" ht="15.75" thickBot="1">
      <c r="A7" s="2" t="s">
        <v>403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2">
        <f>(B7+C7+D7+E7+F7)</f>
        <v>0</v>
      </c>
    </row>
    <row r="8" spans="1:7" ht="15">
      <c r="A8" s="153" t="s">
        <v>15</v>
      </c>
      <c r="B8" s="146">
        <v>0</v>
      </c>
      <c r="C8" s="146">
        <v>0</v>
      </c>
      <c r="D8" s="146">
        <v>0</v>
      </c>
      <c r="E8" s="146">
        <v>0</v>
      </c>
      <c r="F8" s="146">
        <v>0</v>
      </c>
      <c r="G8" s="130"/>
    </row>
    <row r="9" spans="1:7" ht="15.75" thickBot="1">
      <c r="A9" s="154"/>
      <c r="B9" s="147"/>
      <c r="C9" s="147"/>
      <c r="D9" s="147"/>
      <c r="E9" s="147"/>
      <c r="F9" s="147"/>
      <c r="G9" s="7">
        <f>G5+G6+G7</f>
        <v>0</v>
      </c>
    </row>
  </sheetData>
  <sheetProtection/>
  <mergeCells count="14">
    <mergeCell ref="A8:A9"/>
    <mergeCell ref="B8:B9"/>
    <mergeCell ref="C8:C9"/>
    <mergeCell ref="D8:D9"/>
    <mergeCell ref="E8:E9"/>
    <mergeCell ref="F8:F9"/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" footer="0"/>
  <pageSetup fitToHeight="1" fitToWidth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A1" sqref="A1:IV16384"/>
    </sheetView>
  </sheetViews>
  <sheetFormatPr defaultColWidth="11.421875" defaultRowHeight="15"/>
  <cols>
    <col min="1" max="1" width="32.7109375" style="0" customWidth="1"/>
    <col min="2" max="2" width="19.28125" style="0" customWidth="1"/>
    <col min="3" max="3" width="18.7109375" style="0" customWidth="1"/>
    <col min="4" max="5" width="16.00390625" style="0" customWidth="1"/>
    <col min="6" max="6" width="15.00390625" style="0" customWidth="1"/>
    <col min="7" max="7" width="16.28125" style="0" customWidth="1"/>
  </cols>
  <sheetData>
    <row r="1" spans="1:7" ht="15">
      <c r="A1" s="150" t="s">
        <v>98</v>
      </c>
      <c r="B1" s="151"/>
      <c r="C1" s="151"/>
      <c r="D1" s="151"/>
      <c r="E1" s="151"/>
      <c r="F1" s="151"/>
      <c r="G1" s="152"/>
    </row>
    <row r="2" spans="1:7" ht="15.75" thickBot="1">
      <c r="A2" s="13"/>
      <c r="B2" s="14"/>
      <c r="C2" s="14"/>
      <c r="D2" s="14"/>
      <c r="E2" s="14"/>
      <c r="F2" s="14"/>
      <c r="G2" s="15"/>
    </row>
    <row r="3" spans="1:7" ht="15" customHeight="1">
      <c r="A3" s="157" t="s">
        <v>14</v>
      </c>
      <c r="B3" s="174" t="s">
        <v>18</v>
      </c>
      <c r="C3" s="174" t="s">
        <v>19</v>
      </c>
      <c r="D3" s="174" t="s">
        <v>100</v>
      </c>
      <c r="E3" s="174" t="s">
        <v>101</v>
      </c>
      <c r="F3" s="174" t="s">
        <v>102</v>
      </c>
      <c r="G3" s="141" t="s">
        <v>16</v>
      </c>
    </row>
    <row r="4" spans="1:7" ht="33.75" customHeight="1" thickBot="1">
      <c r="A4" s="140"/>
      <c r="B4" s="175"/>
      <c r="C4" s="175"/>
      <c r="D4" s="175"/>
      <c r="E4" s="175"/>
      <c r="F4" s="175"/>
      <c r="G4" s="143"/>
    </row>
    <row r="5" spans="1:8" ht="15">
      <c r="A5" s="10" t="s">
        <v>99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2">
        <f>(B5+C5+D5+E5+F5)</f>
        <v>0</v>
      </c>
      <c r="H5" s="25"/>
    </row>
    <row r="6" spans="1:7" ht="15">
      <c r="A6" s="2" t="s">
        <v>43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2">
        <f>(B6+C6+D6+E6+F6)</f>
        <v>0</v>
      </c>
    </row>
    <row r="7" spans="1:7" ht="15">
      <c r="A7" s="2" t="s">
        <v>44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2">
        <f>(B7+C7+D7+E7+F7)</f>
        <v>0</v>
      </c>
    </row>
    <row r="8" spans="1:7" ht="15.75" thickBot="1">
      <c r="A8" s="2" t="s">
        <v>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2">
        <f>(B8+C8+D8+E8+F8)</f>
        <v>0</v>
      </c>
    </row>
    <row r="9" spans="1:7" ht="15.75" thickBot="1">
      <c r="A9" s="8"/>
      <c r="B9" s="9"/>
      <c r="C9" s="9"/>
      <c r="D9" s="9"/>
      <c r="E9" s="9"/>
      <c r="F9" s="9"/>
      <c r="G9" s="148" t="s">
        <v>25</v>
      </c>
    </row>
    <row r="10" spans="1:7" ht="15">
      <c r="A10" s="153" t="s">
        <v>15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G10" s="149"/>
    </row>
    <row r="11" spans="1:7" ht="15.75" thickBot="1">
      <c r="A11" s="154"/>
      <c r="B11" s="147"/>
      <c r="C11" s="147"/>
      <c r="D11" s="147"/>
      <c r="E11" s="147"/>
      <c r="F11" s="147"/>
      <c r="G11" s="7">
        <f>(G5+G6+G7+G8)</f>
        <v>0</v>
      </c>
    </row>
    <row r="15" ht="15.75" thickBot="1"/>
    <row r="16" spans="1:7" ht="15">
      <c r="A16" s="150" t="s">
        <v>103</v>
      </c>
      <c r="B16" s="151"/>
      <c r="C16" s="151"/>
      <c r="D16" s="151"/>
      <c r="E16" s="151"/>
      <c r="F16" s="151"/>
      <c r="G16" s="152"/>
    </row>
    <row r="17" spans="1:7" ht="15.75" thickBot="1">
      <c r="A17" s="13"/>
      <c r="B17" s="14"/>
      <c r="C17" s="14"/>
      <c r="D17" s="14"/>
      <c r="E17" s="14"/>
      <c r="F17" s="14"/>
      <c r="G17" s="15"/>
    </row>
    <row r="18" spans="1:7" ht="15" customHeight="1">
      <c r="A18" s="157" t="s">
        <v>14</v>
      </c>
      <c r="B18" s="174" t="s">
        <v>104</v>
      </c>
      <c r="C18" s="174" t="s">
        <v>31</v>
      </c>
      <c r="D18" s="174" t="s">
        <v>64</v>
      </c>
      <c r="E18" s="174" t="s">
        <v>64</v>
      </c>
      <c r="F18" s="174" t="s">
        <v>64</v>
      </c>
      <c r="G18" s="141" t="s">
        <v>16</v>
      </c>
    </row>
    <row r="19" spans="1:7" ht="33.75" customHeight="1" thickBot="1">
      <c r="A19" s="140"/>
      <c r="B19" s="175"/>
      <c r="C19" s="175"/>
      <c r="D19" s="175"/>
      <c r="E19" s="175"/>
      <c r="F19" s="175"/>
      <c r="G19" s="143"/>
    </row>
    <row r="20" spans="1:7" ht="15">
      <c r="A20" s="10" t="s">
        <v>27</v>
      </c>
      <c r="B20" s="11">
        <v>0</v>
      </c>
      <c r="C20" s="11">
        <v>0</v>
      </c>
      <c r="D20" s="11"/>
      <c r="E20" s="11"/>
      <c r="F20" s="11"/>
      <c r="G20" s="12">
        <f>(B20+C20+D20+E20+F20)</f>
        <v>0</v>
      </c>
    </row>
    <row r="21" spans="1:7" ht="15">
      <c r="A21" s="2" t="s">
        <v>43</v>
      </c>
      <c r="B21" s="11">
        <v>0</v>
      </c>
      <c r="C21" s="11">
        <v>0</v>
      </c>
      <c r="D21" s="11"/>
      <c r="E21" s="11"/>
      <c r="F21" s="11"/>
      <c r="G21" s="12">
        <f>(B21+C21+D21+E21+F21)</f>
        <v>0</v>
      </c>
    </row>
    <row r="22" spans="1:7" ht="15.75" thickBot="1">
      <c r="A22" s="2" t="s">
        <v>1</v>
      </c>
      <c r="B22" s="11">
        <v>0</v>
      </c>
      <c r="C22" s="11">
        <v>0</v>
      </c>
      <c r="D22" s="11"/>
      <c r="E22" s="11"/>
      <c r="F22" s="11"/>
      <c r="G22" s="12">
        <f>(B22+C22+D22+E22+F22)</f>
        <v>0</v>
      </c>
    </row>
    <row r="23" spans="1:7" ht="15.75" thickBot="1">
      <c r="A23" s="8"/>
      <c r="B23" s="9"/>
      <c r="C23" s="9"/>
      <c r="D23" s="9"/>
      <c r="E23" s="9"/>
      <c r="F23" s="9"/>
      <c r="G23" s="148" t="s">
        <v>25</v>
      </c>
    </row>
    <row r="24" spans="1:7" ht="15">
      <c r="A24" s="153" t="s">
        <v>15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9"/>
    </row>
    <row r="25" spans="1:7" ht="15.75" thickBot="1">
      <c r="A25" s="154"/>
      <c r="B25" s="147"/>
      <c r="C25" s="147"/>
      <c r="D25" s="147"/>
      <c r="E25" s="147"/>
      <c r="F25" s="147"/>
      <c r="G25" s="7">
        <f>(G20+G21+G22)</f>
        <v>0</v>
      </c>
    </row>
  </sheetData>
  <sheetProtection/>
  <mergeCells count="30">
    <mergeCell ref="G23:G24"/>
    <mergeCell ref="E24:E25"/>
    <mergeCell ref="F24:F25"/>
    <mergeCell ref="A24:A25"/>
    <mergeCell ref="B24:B25"/>
    <mergeCell ref="C24:C25"/>
    <mergeCell ref="D24:D25"/>
    <mergeCell ref="A18:A19"/>
    <mergeCell ref="B18:B19"/>
    <mergeCell ref="C18:C19"/>
    <mergeCell ref="D18:D19"/>
    <mergeCell ref="G18:G19"/>
    <mergeCell ref="E18:E19"/>
    <mergeCell ref="F18:F19"/>
    <mergeCell ref="D10:D11"/>
    <mergeCell ref="A16:G16"/>
    <mergeCell ref="E10:E11"/>
    <mergeCell ref="F10:F11"/>
    <mergeCell ref="A10:A11"/>
    <mergeCell ref="B10:B11"/>
    <mergeCell ref="G3:G4"/>
    <mergeCell ref="G9:G10"/>
    <mergeCell ref="A1:G1"/>
    <mergeCell ref="A3:A4"/>
    <mergeCell ref="B3:B4"/>
    <mergeCell ref="C3:C4"/>
    <mergeCell ref="D3:D4"/>
    <mergeCell ref="E3:E4"/>
    <mergeCell ref="F3:F4"/>
    <mergeCell ref="C10:C1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F1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4.28125" style="0" customWidth="1"/>
    <col min="2" max="3" width="17.7109375" style="0" customWidth="1"/>
    <col min="4" max="4" width="18.421875" style="0" customWidth="1"/>
    <col min="5" max="5" width="16.421875" style="0" customWidth="1"/>
  </cols>
  <sheetData>
    <row r="1" spans="1:5" ht="25.5" customHeight="1" thickBot="1">
      <c r="A1" s="125" t="s">
        <v>367</v>
      </c>
      <c r="B1" s="126"/>
      <c r="C1" s="126"/>
      <c r="D1" s="126"/>
      <c r="E1" s="85"/>
    </row>
    <row r="2" spans="1:5" ht="15.75" hidden="1" thickBot="1">
      <c r="A2" s="86"/>
      <c r="B2" s="87"/>
      <c r="C2" s="87"/>
      <c r="D2" s="87"/>
      <c r="E2" s="89"/>
    </row>
    <row r="3" spans="1:5" ht="30">
      <c r="A3" s="139" t="s">
        <v>14</v>
      </c>
      <c r="B3" s="81" t="s">
        <v>366</v>
      </c>
      <c r="C3" s="81" t="s">
        <v>366</v>
      </c>
      <c r="D3" s="81" t="s">
        <v>366</v>
      </c>
      <c r="E3" s="141" t="s">
        <v>16</v>
      </c>
    </row>
    <row r="4" spans="1:5" ht="12" customHeight="1">
      <c r="A4" s="139"/>
      <c r="B4" s="117"/>
      <c r="C4" s="117"/>
      <c r="D4" s="117"/>
      <c r="E4" s="142"/>
    </row>
    <row r="5" spans="1:5" ht="29.25" customHeight="1" thickBot="1">
      <c r="A5" s="140"/>
      <c r="B5" s="17" t="s">
        <v>150</v>
      </c>
      <c r="C5" s="17" t="s">
        <v>150</v>
      </c>
      <c r="D5" s="17" t="s">
        <v>150</v>
      </c>
      <c r="E5" s="143"/>
    </row>
    <row r="6" spans="1:6" ht="15">
      <c r="A6" s="40" t="s">
        <v>261</v>
      </c>
      <c r="B6" s="1"/>
      <c r="C6" s="1"/>
      <c r="D6" s="1"/>
      <c r="E6" s="110">
        <f aca="true" t="shared" si="0" ref="E6:E11">SUM(B6:D6)</f>
        <v>0</v>
      </c>
      <c r="F6" s="25"/>
    </row>
    <row r="7" spans="1:5" ht="15">
      <c r="A7" s="40" t="s">
        <v>26</v>
      </c>
      <c r="B7" s="1"/>
      <c r="C7" s="1"/>
      <c r="D7" s="1"/>
      <c r="E7" s="110">
        <f t="shared" si="0"/>
        <v>0</v>
      </c>
    </row>
    <row r="8" spans="1:5" ht="15">
      <c r="A8" s="40" t="s">
        <v>6</v>
      </c>
      <c r="B8" s="1"/>
      <c r="C8" s="1"/>
      <c r="D8" s="1"/>
      <c r="E8" s="110">
        <f t="shared" si="0"/>
        <v>0</v>
      </c>
    </row>
    <row r="9" spans="1:5" ht="15">
      <c r="A9" s="70" t="s">
        <v>74</v>
      </c>
      <c r="B9" s="1"/>
      <c r="C9" s="1"/>
      <c r="D9" s="1"/>
      <c r="E9" s="110">
        <f t="shared" si="0"/>
        <v>0</v>
      </c>
    </row>
    <row r="10" spans="1:5" ht="15">
      <c r="A10" s="70" t="s">
        <v>354</v>
      </c>
      <c r="B10" s="1"/>
      <c r="C10" s="1"/>
      <c r="D10" s="1"/>
      <c r="E10" s="110">
        <f t="shared" si="0"/>
        <v>0</v>
      </c>
    </row>
    <row r="11" spans="1:5" ht="15.75" thickBot="1">
      <c r="A11" s="2" t="s">
        <v>355</v>
      </c>
      <c r="B11" s="1"/>
      <c r="C11" s="1"/>
      <c r="D11" s="1"/>
      <c r="E11" s="110">
        <f t="shared" si="0"/>
        <v>0</v>
      </c>
    </row>
    <row r="12" spans="1:6" ht="9.75" customHeight="1">
      <c r="A12" s="144" t="s">
        <v>15</v>
      </c>
      <c r="B12" s="137">
        <f>SUM(B6:B11)</f>
        <v>0</v>
      </c>
      <c r="C12" s="137">
        <f>SUM(C6:C11)</f>
        <v>0</v>
      </c>
      <c r="D12" s="137">
        <f>SUM(D6:D11)</f>
        <v>0</v>
      </c>
      <c r="E12" s="134">
        <f>SUM(E6:E11)</f>
        <v>0</v>
      </c>
      <c r="F12" s="136">
        <f>SUM(B12:D13)</f>
        <v>0</v>
      </c>
    </row>
    <row r="13" spans="1:6" ht="7.5" customHeight="1" thickBot="1">
      <c r="A13" s="145"/>
      <c r="B13" s="138"/>
      <c r="C13" s="138"/>
      <c r="D13" s="138"/>
      <c r="E13" s="135"/>
      <c r="F13" s="136"/>
    </row>
  </sheetData>
  <sheetProtection/>
  <mergeCells count="8">
    <mergeCell ref="F12:F13"/>
    <mergeCell ref="A3:A5"/>
    <mergeCell ref="E3:E5"/>
    <mergeCell ref="A12:A13"/>
    <mergeCell ref="B12:B13"/>
    <mergeCell ref="D12:D13"/>
    <mergeCell ref="E12:E13"/>
    <mergeCell ref="C12:C13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1.8515625" style="0" customWidth="1"/>
    <col min="2" max="2" width="22.57421875" style="0" customWidth="1"/>
    <col min="3" max="3" width="19.00390625" style="0" customWidth="1"/>
    <col min="4" max="4" width="46.7109375" style="0" customWidth="1"/>
  </cols>
  <sheetData>
    <row r="1" spans="1:4" ht="15">
      <c r="A1" s="150" t="s">
        <v>105</v>
      </c>
      <c r="B1" s="151"/>
      <c r="C1" s="151"/>
      <c r="D1" s="152"/>
    </row>
    <row r="2" spans="1:4" ht="15.75" thickBot="1">
      <c r="A2" s="13"/>
      <c r="B2" s="14"/>
      <c r="C2" s="14"/>
      <c r="D2" s="15"/>
    </row>
    <row r="3" spans="1:4" ht="52.5" customHeight="1" thickBot="1">
      <c r="A3" s="179" t="s">
        <v>14</v>
      </c>
      <c r="B3" s="26" t="s">
        <v>107</v>
      </c>
      <c r="C3" s="181" t="s">
        <v>64</v>
      </c>
      <c r="D3" s="183" t="s">
        <v>16</v>
      </c>
    </row>
    <row r="4" spans="1:4" ht="65.25" customHeight="1" thickBot="1">
      <c r="A4" s="180"/>
      <c r="B4" s="26" t="s">
        <v>222</v>
      </c>
      <c r="C4" s="182"/>
      <c r="D4" s="184"/>
    </row>
    <row r="5" spans="1:4" ht="15">
      <c r="A5" s="10" t="s">
        <v>99</v>
      </c>
      <c r="B5" s="11">
        <v>133.3</v>
      </c>
      <c r="C5" s="11"/>
      <c r="D5" s="12">
        <f>(B5+C5)</f>
        <v>133.3</v>
      </c>
    </row>
    <row r="6" spans="1:4" ht="15">
      <c r="A6" s="2" t="s">
        <v>43</v>
      </c>
      <c r="B6" s="11">
        <v>133.3</v>
      </c>
      <c r="C6" s="11"/>
      <c r="D6" s="12">
        <f>(B6+C6)</f>
        <v>133.3</v>
      </c>
    </row>
    <row r="7" spans="1:4" ht="15">
      <c r="A7" s="2" t="s">
        <v>44</v>
      </c>
      <c r="B7" s="11">
        <v>133.3</v>
      </c>
      <c r="C7" s="11"/>
      <c r="D7" s="12">
        <f>(B7+C7)</f>
        <v>133.3</v>
      </c>
    </row>
    <row r="8" spans="1:4" ht="15">
      <c r="A8" s="2" t="s">
        <v>106</v>
      </c>
      <c r="B8" s="11">
        <v>133.3</v>
      </c>
      <c r="C8" s="11"/>
      <c r="D8" s="12">
        <f>(B8+C8)</f>
        <v>133.3</v>
      </c>
    </row>
    <row r="9" spans="1:4" ht="15">
      <c r="A9" s="2" t="s">
        <v>5</v>
      </c>
      <c r="B9" s="11">
        <v>133.3</v>
      </c>
      <c r="C9" s="11"/>
      <c r="D9" s="12">
        <f>(B9+C9)</f>
        <v>133.3</v>
      </c>
    </row>
    <row r="10" spans="1:4" ht="15.75" thickBot="1">
      <c r="A10" s="2" t="s">
        <v>6</v>
      </c>
      <c r="B10" s="11">
        <v>133.3</v>
      </c>
      <c r="C10" s="11"/>
      <c r="D10" s="12">
        <v>133.3</v>
      </c>
    </row>
    <row r="11" spans="1:4" ht="15.75" thickBot="1">
      <c r="A11" s="8"/>
      <c r="B11" s="9"/>
      <c r="C11" s="9"/>
      <c r="D11" s="148">
        <f>(D5+D6+D7+D8+D9+D10)</f>
        <v>799.8</v>
      </c>
    </row>
    <row r="12" spans="1:4" ht="15">
      <c r="A12" s="153" t="s">
        <v>15</v>
      </c>
      <c r="B12" s="146">
        <f>(B5+B6+B7+B8+B9+B10)</f>
        <v>799.8</v>
      </c>
      <c r="C12" s="146">
        <v>0</v>
      </c>
      <c r="D12" s="149"/>
    </row>
    <row r="13" spans="1:4" ht="15.75" thickBot="1">
      <c r="A13" s="154"/>
      <c r="B13" s="147"/>
      <c r="C13" s="147"/>
      <c r="D13" s="7"/>
    </row>
    <row r="17" ht="15.75" thickBot="1"/>
    <row r="18" spans="1:4" ht="15">
      <c r="A18" s="150" t="s">
        <v>108</v>
      </c>
      <c r="B18" s="151"/>
      <c r="C18" s="151"/>
      <c r="D18" s="152"/>
    </row>
    <row r="19" spans="1:4" ht="15.75" thickBot="1">
      <c r="A19" s="13"/>
      <c r="B19" s="14"/>
      <c r="C19" s="14"/>
      <c r="D19" s="15"/>
    </row>
    <row r="20" spans="1:4" ht="15" customHeight="1">
      <c r="A20" s="157" t="s">
        <v>14</v>
      </c>
      <c r="B20" s="174" t="s">
        <v>104</v>
      </c>
      <c r="C20" s="174" t="s">
        <v>31</v>
      </c>
      <c r="D20" s="141" t="s">
        <v>16</v>
      </c>
    </row>
    <row r="21" spans="1:4" ht="30" customHeight="1" thickBot="1">
      <c r="A21" s="140"/>
      <c r="B21" s="175"/>
      <c r="C21" s="175"/>
      <c r="D21" s="143"/>
    </row>
    <row r="22" spans="1:4" ht="15">
      <c r="A22" s="10" t="s">
        <v>27</v>
      </c>
      <c r="B22" s="11">
        <v>0</v>
      </c>
      <c r="C22" s="11">
        <v>0</v>
      </c>
      <c r="D22" s="12">
        <f aca="true" t="shared" si="0" ref="D22:D27">(B22+C22)</f>
        <v>0</v>
      </c>
    </row>
    <row r="23" spans="1:4" ht="15">
      <c r="A23" s="2" t="s">
        <v>43</v>
      </c>
      <c r="B23" s="11">
        <v>0</v>
      </c>
      <c r="C23" s="11">
        <v>0</v>
      </c>
      <c r="D23" s="12">
        <f t="shared" si="0"/>
        <v>0</v>
      </c>
    </row>
    <row r="24" spans="1:4" ht="15">
      <c r="A24" s="2" t="s">
        <v>44</v>
      </c>
      <c r="B24" s="11">
        <v>0</v>
      </c>
      <c r="C24" s="11">
        <v>0</v>
      </c>
      <c r="D24" s="12">
        <f t="shared" si="0"/>
        <v>0</v>
      </c>
    </row>
    <row r="25" spans="1:4" ht="15">
      <c r="A25" s="2" t="s">
        <v>106</v>
      </c>
      <c r="B25" s="11">
        <v>0</v>
      </c>
      <c r="C25" s="11">
        <v>0</v>
      </c>
      <c r="D25" s="12">
        <f t="shared" si="0"/>
        <v>0</v>
      </c>
    </row>
    <row r="26" spans="1:4" ht="15">
      <c r="A26" s="2" t="s">
        <v>5</v>
      </c>
      <c r="B26" s="11">
        <v>0</v>
      </c>
      <c r="C26" s="11">
        <v>0</v>
      </c>
      <c r="D26" s="12">
        <f t="shared" si="0"/>
        <v>0</v>
      </c>
    </row>
    <row r="27" spans="1:4" ht="15.75" thickBot="1">
      <c r="A27" s="2" t="s">
        <v>6</v>
      </c>
      <c r="B27" s="11">
        <v>0</v>
      </c>
      <c r="C27" s="11">
        <v>0</v>
      </c>
      <c r="D27" s="12">
        <f t="shared" si="0"/>
        <v>0</v>
      </c>
    </row>
    <row r="28" spans="1:4" ht="15.75" thickBot="1">
      <c r="A28" s="8"/>
      <c r="B28" s="9"/>
      <c r="C28" s="9"/>
      <c r="D28" s="148" t="s">
        <v>25</v>
      </c>
    </row>
    <row r="29" spans="1:4" ht="15">
      <c r="A29" s="153" t="s">
        <v>15</v>
      </c>
      <c r="B29" s="146">
        <v>0</v>
      </c>
      <c r="C29" s="146">
        <v>0</v>
      </c>
      <c r="D29" s="149"/>
    </row>
    <row r="30" spans="1:4" ht="15.75" thickBot="1">
      <c r="A30" s="154"/>
      <c r="B30" s="147"/>
      <c r="C30" s="147"/>
      <c r="D30" s="7">
        <f>(D22+D23+D27)</f>
        <v>0</v>
      </c>
    </row>
  </sheetData>
  <sheetProtection/>
  <mergeCells count="17">
    <mergeCell ref="D28:D29"/>
    <mergeCell ref="C29:C30"/>
    <mergeCell ref="C20:C21"/>
    <mergeCell ref="A20:A21"/>
    <mergeCell ref="B20:B21"/>
    <mergeCell ref="A29:A30"/>
    <mergeCell ref="B29:B30"/>
    <mergeCell ref="D20:D21"/>
    <mergeCell ref="A18:D18"/>
    <mergeCell ref="D11:D12"/>
    <mergeCell ref="A1:D1"/>
    <mergeCell ref="A3:A4"/>
    <mergeCell ref="C3:C4"/>
    <mergeCell ref="D3:D4"/>
    <mergeCell ref="A12:A13"/>
    <mergeCell ref="B12:B13"/>
    <mergeCell ref="C12:C13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2.421875" style="0" bestFit="1" customWidth="1"/>
    <col min="2" max="2" width="19.7109375" style="0" customWidth="1"/>
    <col min="3" max="3" width="18.140625" style="0" customWidth="1"/>
    <col min="4" max="4" width="50.140625" style="0" customWidth="1"/>
  </cols>
  <sheetData>
    <row r="1" spans="1:4" ht="15">
      <c r="A1" s="150" t="s">
        <v>109</v>
      </c>
      <c r="B1" s="151"/>
      <c r="C1" s="151"/>
      <c r="D1" s="152"/>
    </row>
    <row r="2" spans="1:4" ht="15.75" thickBot="1">
      <c r="A2" s="13"/>
      <c r="B2" s="14"/>
      <c r="C2" s="14"/>
      <c r="D2" s="15"/>
    </row>
    <row r="3" spans="1:4" ht="66" customHeight="1" thickBot="1">
      <c r="A3" s="179" t="s">
        <v>14</v>
      </c>
      <c r="B3" s="26" t="s">
        <v>107</v>
      </c>
      <c r="C3" s="181" t="s">
        <v>64</v>
      </c>
      <c r="D3" s="183" t="s">
        <v>16</v>
      </c>
    </row>
    <row r="4" spans="1:4" ht="81.75" customHeight="1" thickBot="1">
      <c r="A4" s="180"/>
      <c r="B4" s="26" t="s">
        <v>222</v>
      </c>
      <c r="C4" s="185"/>
      <c r="D4" s="184"/>
    </row>
    <row r="5" spans="1:4" ht="15">
      <c r="A5" s="2" t="s">
        <v>43</v>
      </c>
      <c r="B5" s="11">
        <v>151.5</v>
      </c>
      <c r="C5" s="11"/>
      <c r="D5" s="12">
        <f>(B5+C5)</f>
        <v>151.5</v>
      </c>
    </row>
    <row r="6" spans="1:4" ht="15">
      <c r="A6" s="2" t="s">
        <v>44</v>
      </c>
      <c r="B6" s="11">
        <v>151.5</v>
      </c>
      <c r="C6" s="11"/>
      <c r="D6" s="12">
        <f>(B6+C6)</f>
        <v>151.5</v>
      </c>
    </row>
    <row r="7" spans="1:4" ht="15.75" thickBot="1">
      <c r="A7" s="2" t="s">
        <v>111</v>
      </c>
      <c r="B7" s="11">
        <v>151.5</v>
      </c>
      <c r="C7" s="11"/>
      <c r="D7" s="12">
        <f>(B7+C7)</f>
        <v>151.5</v>
      </c>
    </row>
    <row r="8" spans="1:4" ht="15.75" thickBot="1">
      <c r="A8" s="8"/>
      <c r="B8" s="9"/>
      <c r="C8" s="9"/>
      <c r="D8" s="148" t="s">
        <v>25</v>
      </c>
    </row>
    <row r="9" spans="1:4" ht="15">
      <c r="A9" s="153" t="s">
        <v>15</v>
      </c>
      <c r="B9" s="146">
        <f>(B5+B6+B7)</f>
        <v>454.5</v>
      </c>
      <c r="C9" s="146">
        <v>0</v>
      </c>
      <c r="D9" s="149"/>
    </row>
    <row r="10" spans="1:4" ht="15.75" thickBot="1">
      <c r="A10" s="154"/>
      <c r="B10" s="147"/>
      <c r="C10" s="147"/>
      <c r="D10" s="7">
        <f>(D5+D6+D7)</f>
        <v>454.5</v>
      </c>
    </row>
    <row r="14" ht="15.75" thickBot="1"/>
    <row r="15" spans="1:4" ht="15">
      <c r="A15" s="150" t="s">
        <v>110</v>
      </c>
      <c r="B15" s="151"/>
      <c r="C15" s="151"/>
      <c r="D15" s="152"/>
    </row>
    <row r="16" spans="1:4" ht="15.75" thickBot="1">
      <c r="A16" s="13"/>
      <c r="B16" s="14"/>
      <c r="C16" s="14"/>
      <c r="D16" s="15"/>
    </row>
    <row r="17" spans="1:4" ht="15">
      <c r="A17" s="157" t="s">
        <v>14</v>
      </c>
      <c r="B17" s="174" t="s">
        <v>112</v>
      </c>
      <c r="C17" s="174" t="s">
        <v>31</v>
      </c>
      <c r="D17" s="141" t="s">
        <v>16</v>
      </c>
    </row>
    <row r="18" spans="1:4" ht="26.25" customHeight="1" thickBot="1">
      <c r="A18" s="140"/>
      <c r="B18" s="175"/>
      <c r="C18" s="175"/>
      <c r="D18" s="143"/>
    </row>
    <row r="19" spans="1:4" ht="15">
      <c r="A19" s="10" t="s">
        <v>27</v>
      </c>
      <c r="B19" s="11">
        <v>0</v>
      </c>
      <c r="C19" s="11">
        <v>0</v>
      </c>
      <c r="D19" s="12">
        <f aca="true" t="shared" si="0" ref="D19:D24">(B19+C19)</f>
        <v>0</v>
      </c>
    </row>
    <row r="20" spans="1:4" ht="15">
      <c r="A20" s="2" t="s">
        <v>43</v>
      </c>
      <c r="B20" s="11">
        <v>0</v>
      </c>
      <c r="C20" s="11">
        <v>0</v>
      </c>
      <c r="D20" s="12">
        <f t="shared" si="0"/>
        <v>0</v>
      </c>
    </row>
    <row r="21" spans="1:4" ht="15">
      <c r="A21" s="2" t="s">
        <v>44</v>
      </c>
      <c r="B21" s="11">
        <v>0</v>
      </c>
      <c r="C21" s="11">
        <v>0</v>
      </c>
      <c r="D21" s="12">
        <f t="shared" si="0"/>
        <v>0</v>
      </c>
    </row>
    <row r="22" spans="1:4" ht="15">
      <c r="A22" s="2" t="s">
        <v>106</v>
      </c>
      <c r="B22" s="11">
        <v>0</v>
      </c>
      <c r="C22" s="11">
        <v>0</v>
      </c>
      <c r="D22" s="12">
        <f t="shared" si="0"/>
        <v>0</v>
      </c>
    </row>
    <row r="23" spans="1:4" ht="15">
      <c r="A23" s="2" t="s">
        <v>5</v>
      </c>
      <c r="B23" s="11">
        <v>0</v>
      </c>
      <c r="C23" s="11">
        <v>0</v>
      </c>
      <c r="D23" s="12">
        <f t="shared" si="0"/>
        <v>0</v>
      </c>
    </row>
    <row r="24" spans="1:4" ht="15.75" thickBot="1">
      <c r="A24" s="2" t="s">
        <v>6</v>
      </c>
      <c r="B24" s="11">
        <v>0</v>
      </c>
      <c r="C24" s="11">
        <v>0</v>
      </c>
      <c r="D24" s="12">
        <f t="shared" si="0"/>
        <v>0</v>
      </c>
    </row>
    <row r="25" spans="1:4" ht="15.75" thickBot="1">
      <c r="A25" s="8"/>
      <c r="B25" s="9"/>
      <c r="C25" s="9"/>
      <c r="D25" s="148" t="s">
        <v>25</v>
      </c>
    </row>
    <row r="26" spans="1:4" ht="15">
      <c r="A26" s="153" t="s">
        <v>15</v>
      </c>
      <c r="B26" s="146">
        <v>0</v>
      </c>
      <c r="C26" s="146">
        <v>0</v>
      </c>
      <c r="D26" s="149"/>
    </row>
    <row r="27" spans="1:4" ht="15.75" thickBot="1">
      <c r="A27" s="154"/>
      <c r="B27" s="147"/>
      <c r="C27" s="147"/>
      <c r="D27" s="7">
        <f>(D19+D20+D24)</f>
        <v>0</v>
      </c>
    </row>
  </sheetData>
  <sheetProtection/>
  <mergeCells count="17">
    <mergeCell ref="A1:D1"/>
    <mergeCell ref="A3:A4"/>
    <mergeCell ref="C3:C4"/>
    <mergeCell ref="D3:D4"/>
    <mergeCell ref="D25:D26"/>
    <mergeCell ref="A26:A27"/>
    <mergeCell ref="B26:B27"/>
    <mergeCell ref="C26:C27"/>
    <mergeCell ref="B17:B18"/>
    <mergeCell ref="C17:C18"/>
    <mergeCell ref="D17:D18"/>
    <mergeCell ref="D8:D9"/>
    <mergeCell ref="A15:D15"/>
    <mergeCell ref="A17:A18"/>
    <mergeCell ref="A9:A10"/>
    <mergeCell ref="B9:B10"/>
    <mergeCell ref="C9:C10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34.00390625" style="0" customWidth="1"/>
    <col min="2" max="2" width="17.140625" style="0" customWidth="1"/>
    <col min="3" max="3" width="16.28125" style="0" customWidth="1"/>
    <col min="4" max="4" width="15.8515625" style="0" customWidth="1"/>
    <col min="5" max="5" width="17.140625" style="0" customWidth="1"/>
    <col min="6" max="6" width="15.421875" style="0" customWidth="1"/>
    <col min="7" max="7" width="14.28125" style="0" customWidth="1"/>
  </cols>
  <sheetData>
    <row r="1" spans="1:7" ht="15.75" thickBot="1">
      <c r="A1" s="150" t="s">
        <v>88</v>
      </c>
      <c r="B1" s="151"/>
      <c r="C1" s="151"/>
      <c r="D1" s="151"/>
      <c r="E1" s="151"/>
      <c r="F1" s="151"/>
      <c r="G1" s="152"/>
    </row>
    <row r="2" spans="1:7" ht="75" customHeight="1">
      <c r="A2" s="16" t="s">
        <v>82</v>
      </c>
      <c r="B2" s="18" t="s">
        <v>83</v>
      </c>
      <c r="C2" s="18" t="s">
        <v>84</v>
      </c>
      <c r="D2" s="18" t="s">
        <v>85</v>
      </c>
      <c r="E2" s="18" t="s">
        <v>86</v>
      </c>
      <c r="F2" s="18" t="s">
        <v>87</v>
      </c>
      <c r="G2" s="19" t="s">
        <v>90</v>
      </c>
    </row>
    <row r="3" spans="1:7" ht="15">
      <c r="A3" s="10" t="s">
        <v>2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2">
        <v>0</v>
      </c>
    </row>
    <row r="4" spans="1:7" ht="15">
      <c r="A4" s="2" t="s">
        <v>0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2">
        <v>0</v>
      </c>
    </row>
    <row r="5" spans="1:7" ht="15">
      <c r="A5" s="2" t="s">
        <v>28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2">
        <v>0</v>
      </c>
    </row>
    <row r="6" spans="1:7" ht="15">
      <c r="A6" s="2" t="s">
        <v>1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2">
        <v>0</v>
      </c>
    </row>
    <row r="7" spans="1:7" ht="15">
      <c r="A7" s="2" t="s">
        <v>27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2">
        <v>0</v>
      </c>
    </row>
    <row r="8" spans="1:7" ht="15">
      <c r="A8" s="2" t="s">
        <v>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2">
        <v>0</v>
      </c>
    </row>
    <row r="9" spans="1:7" ht="15">
      <c r="A9" s="2" t="s">
        <v>26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1:7" ht="15">
      <c r="A10" s="2" t="s">
        <v>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ht="15">
      <c r="A11" s="2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ht="15">
      <c r="A12" s="2" t="s">
        <v>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ht="15">
      <c r="A13" s="2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">
        <v>0</v>
      </c>
    </row>
    <row r="14" spans="1:7" ht="15">
      <c r="A14" s="2" t="s">
        <v>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ht="15">
      <c r="A15" s="2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2">
        <v>0</v>
      </c>
    </row>
    <row r="16" spans="1:7" ht="15">
      <c r="A16" s="2" t="s">
        <v>11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</row>
    <row r="17" spans="1:7" ht="15">
      <c r="A17" s="2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</row>
    <row r="18" spans="1:7" ht="15.75" thickBot="1">
      <c r="A18" s="4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</row>
    <row r="19" spans="1:7" ht="15.75" thickBot="1">
      <c r="A19" s="8"/>
      <c r="B19" s="9"/>
      <c r="C19" s="9"/>
      <c r="D19" s="9"/>
      <c r="E19" s="9"/>
      <c r="F19" s="9"/>
      <c r="G19" s="148"/>
    </row>
    <row r="20" spans="1:7" ht="15">
      <c r="A20" s="153" t="s">
        <v>15</v>
      </c>
      <c r="B20" s="146"/>
      <c r="C20" s="146"/>
      <c r="D20" s="146"/>
      <c r="E20" s="146"/>
      <c r="F20" s="146"/>
      <c r="G20" s="149"/>
    </row>
    <row r="21" spans="1:7" ht="15.75" thickBot="1">
      <c r="A21" s="154"/>
      <c r="B21" s="147"/>
      <c r="C21" s="147"/>
      <c r="D21" s="147"/>
      <c r="E21" s="147"/>
      <c r="F21" s="147"/>
      <c r="G21" s="7">
        <f>SUM(G4:G20)</f>
        <v>0</v>
      </c>
    </row>
    <row r="23" ht="15.75" thickBot="1"/>
    <row r="24" spans="1:7" ht="15.75" thickBot="1">
      <c r="A24" s="150" t="s">
        <v>89</v>
      </c>
      <c r="B24" s="151"/>
      <c r="C24" s="151"/>
      <c r="D24" s="151"/>
      <c r="E24" s="151"/>
      <c r="F24" s="151"/>
      <c r="G24" s="152"/>
    </row>
    <row r="25" spans="1:7" ht="49.5" customHeight="1">
      <c r="A25" s="16" t="s">
        <v>82</v>
      </c>
      <c r="B25" s="18" t="s">
        <v>91</v>
      </c>
      <c r="C25" s="18" t="s">
        <v>92</v>
      </c>
      <c r="D25" s="18"/>
      <c r="E25" s="18"/>
      <c r="F25" s="18"/>
      <c r="G25" s="19" t="s">
        <v>90</v>
      </c>
    </row>
    <row r="26" spans="1:7" ht="15">
      <c r="A26" s="10" t="s">
        <v>2</v>
      </c>
      <c r="B26" s="11">
        <v>0</v>
      </c>
      <c r="C26" s="11">
        <v>0</v>
      </c>
      <c r="D26" s="11"/>
      <c r="E26" s="11"/>
      <c r="F26" s="11"/>
      <c r="G26" s="12"/>
    </row>
    <row r="27" spans="1:7" ht="15">
      <c r="A27" s="2" t="s">
        <v>0</v>
      </c>
      <c r="B27" s="11">
        <v>0</v>
      </c>
      <c r="C27" s="11">
        <v>0</v>
      </c>
      <c r="D27" s="1"/>
      <c r="E27" s="1"/>
      <c r="F27" s="1"/>
      <c r="G27" s="3"/>
    </row>
    <row r="28" spans="1:7" ht="15">
      <c r="A28" s="2" t="s">
        <v>28</v>
      </c>
      <c r="B28" s="11">
        <v>0</v>
      </c>
      <c r="C28" s="11">
        <v>0</v>
      </c>
      <c r="D28" s="1"/>
      <c r="E28" s="1"/>
      <c r="F28" s="1"/>
      <c r="G28" s="3"/>
    </row>
    <row r="29" spans="1:7" ht="15">
      <c r="A29" s="2" t="s">
        <v>1</v>
      </c>
      <c r="B29" s="11">
        <v>0</v>
      </c>
      <c r="C29" s="11">
        <v>0</v>
      </c>
      <c r="D29" s="1"/>
      <c r="E29" s="1"/>
      <c r="F29" s="1"/>
      <c r="G29" s="3"/>
    </row>
    <row r="30" spans="1:7" ht="15">
      <c r="A30" s="2" t="s">
        <v>27</v>
      </c>
      <c r="B30" s="11">
        <v>0</v>
      </c>
      <c r="C30" s="11">
        <v>0</v>
      </c>
      <c r="D30" s="1"/>
      <c r="E30" s="1"/>
      <c r="F30" s="1"/>
      <c r="G30" s="3"/>
    </row>
    <row r="31" spans="1:7" ht="15">
      <c r="A31" s="2" t="s">
        <v>3</v>
      </c>
      <c r="B31" s="11">
        <v>0</v>
      </c>
      <c r="C31" s="11">
        <v>0</v>
      </c>
      <c r="D31" s="1"/>
      <c r="E31" s="1"/>
      <c r="F31" s="1"/>
      <c r="G31" s="3"/>
    </row>
    <row r="32" spans="1:7" ht="15">
      <c r="A32" s="2" t="s">
        <v>4</v>
      </c>
      <c r="B32" s="11">
        <v>0</v>
      </c>
      <c r="C32" s="11">
        <v>0</v>
      </c>
      <c r="D32" s="1"/>
      <c r="E32" s="1"/>
      <c r="F32" s="1"/>
      <c r="G32" s="3"/>
    </row>
    <row r="33" spans="1:7" ht="15">
      <c r="A33" s="2" t="s">
        <v>5</v>
      </c>
      <c r="B33" s="11">
        <v>0</v>
      </c>
      <c r="C33" s="11">
        <v>0</v>
      </c>
      <c r="D33" s="1"/>
      <c r="E33" s="1"/>
      <c r="F33" s="1"/>
      <c r="G33" s="3"/>
    </row>
    <row r="34" spans="1:7" ht="15">
      <c r="A34" s="2" t="s">
        <v>6</v>
      </c>
      <c r="B34" s="11">
        <v>0</v>
      </c>
      <c r="C34" s="11">
        <v>0</v>
      </c>
      <c r="D34" s="1"/>
      <c r="E34" s="1"/>
      <c r="F34" s="1"/>
      <c r="G34" s="3"/>
    </row>
    <row r="35" spans="1:7" ht="15">
      <c r="A35" s="2" t="s">
        <v>7</v>
      </c>
      <c r="B35" s="11">
        <v>0</v>
      </c>
      <c r="C35" s="11">
        <v>0</v>
      </c>
      <c r="D35" s="1"/>
      <c r="E35" s="1"/>
      <c r="F35" s="1"/>
      <c r="G35" s="3"/>
    </row>
    <row r="36" spans="1:7" ht="15">
      <c r="A36" s="2" t="s">
        <v>8</v>
      </c>
      <c r="B36" s="11">
        <v>0</v>
      </c>
      <c r="C36" s="11">
        <v>0</v>
      </c>
      <c r="D36" s="1"/>
      <c r="E36" s="1"/>
      <c r="F36" s="1"/>
      <c r="G36" s="3"/>
    </row>
    <row r="37" spans="1:7" ht="15">
      <c r="A37" s="2" t="s">
        <v>9</v>
      </c>
      <c r="B37" s="11">
        <v>0</v>
      </c>
      <c r="C37" s="11">
        <v>0</v>
      </c>
      <c r="D37" s="1"/>
      <c r="E37" s="1"/>
      <c r="F37" s="1"/>
      <c r="G37" s="3"/>
    </row>
    <row r="38" spans="1:7" ht="15">
      <c r="A38" s="2" t="s">
        <v>10</v>
      </c>
      <c r="B38" s="11">
        <v>0</v>
      </c>
      <c r="C38" s="11">
        <v>0</v>
      </c>
      <c r="D38" s="1"/>
      <c r="E38" s="1"/>
      <c r="F38" s="1"/>
      <c r="G38" s="3"/>
    </row>
    <row r="39" spans="1:7" ht="15">
      <c r="A39" s="2" t="s">
        <v>11</v>
      </c>
      <c r="B39" s="11">
        <v>0</v>
      </c>
      <c r="C39" s="11">
        <v>0</v>
      </c>
      <c r="D39" s="1"/>
      <c r="E39" s="1"/>
      <c r="F39" s="1"/>
      <c r="G39" s="3"/>
    </row>
    <row r="40" spans="1:7" ht="15">
      <c r="A40" s="2" t="s">
        <v>12</v>
      </c>
      <c r="B40" s="11">
        <v>0</v>
      </c>
      <c r="C40" s="11">
        <v>0</v>
      </c>
      <c r="D40" s="1"/>
      <c r="E40" s="1"/>
      <c r="F40" s="1"/>
      <c r="G40" s="3"/>
    </row>
    <row r="41" spans="1:7" ht="15.75" thickBot="1">
      <c r="A41" s="4" t="s">
        <v>13</v>
      </c>
      <c r="B41" s="22">
        <v>0</v>
      </c>
      <c r="C41" s="11">
        <v>0</v>
      </c>
      <c r="D41" s="5"/>
      <c r="E41" s="5"/>
      <c r="F41" s="5"/>
      <c r="G41" s="6"/>
    </row>
    <row r="42" spans="1:7" ht="15.75" thickBot="1">
      <c r="A42" s="8"/>
      <c r="B42" s="8"/>
      <c r="C42" s="9"/>
      <c r="D42" s="9"/>
      <c r="E42" s="9"/>
      <c r="F42" s="23"/>
      <c r="G42" s="164"/>
    </row>
    <row r="43" spans="1:7" ht="15">
      <c r="A43" s="153" t="s">
        <v>15</v>
      </c>
      <c r="B43" s="188">
        <v>0</v>
      </c>
      <c r="C43" s="188">
        <v>0</v>
      </c>
      <c r="D43" s="186"/>
      <c r="E43" s="146"/>
      <c r="F43" s="155"/>
      <c r="G43" s="149"/>
    </row>
    <row r="44" spans="1:7" ht="15.75" thickBot="1">
      <c r="A44" s="154"/>
      <c r="B44" s="189"/>
      <c r="C44" s="189"/>
      <c r="D44" s="187"/>
      <c r="E44" s="147"/>
      <c r="F44" s="156"/>
      <c r="G44" s="7"/>
    </row>
  </sheetData>
  <sheetProtection/>
  <mergeCells count="16">
    <mergeCell ref="G42:G43"/>
    <mergeCell ref="A43:A44"/>
    <mergeCell ref="D43:D44"/>
    <mergeCell ref="E43:E44"/>
    <mergeCell ref="F43:F44"/>
    <mergeCell ref="B43:B44"/>
    <mergeCell ref="C43:C44"/>
    <mergeCell ref="E20:E21"/>
    <mergeCell ref="F20:F21"/>
    <mergeCell ref="A1:G1"/>
    <mergeCell ref="A24:G24"/>
    <mergeCell ref="G19:G20"/>
    <mergeCell ref="A20:A21"/>
    <mergeCell ref="B20:B21"/>
    <mergeCell ref="C20:C21"/>
    <mergeCell ref="D20:D21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G9" sqref="G9"/>
    </sheetView>
  </sheetViews>
  <sheetFormatPr defaultColWidth="11.421875" defaultRowHeight="15"/>
  <cols>
    <col min="1" max="1" width="32.421875" style="0" customWidth="1"/>
    <col min="2" max="2" width="17.7109375" style="0" customWidth="1"/>
    <col min="3" max="3" width="16.28125" style="0" customWidth="1"/>
    <col min="4" max="4" width="14.57421875" style="0" customWidth="1"/>
    <col min="5" max="5" width="15.28125" style="0" customWidth="1"/>
    <col min="6" max="6" width="12.57421875" style="0" customWidth="1"/>
    <col min="7" max="7" width="13.57421875" style="0" customWidth="1"/>
  </cols>
  <sheetData>
    <row r="1" spans="1:7" ht="15.75" thickBot="1">
      <c r="A1" s="150" t="s">
        <v>93</v>
      </c>
      <c r="B1" s="151"/>
      <c r="C1" s="151"/>
      <c r="D1" s="151"/>
      <c r="E1" s="151"/>
      <c r="F1" s="151"/>
      <c r="G1" s="152"/>
    </row>
    <row r="2" spans="1:7" ht="45">
      <c r="A2" s="16" t="s">
        <v>82</v>
      </c>
      <c r="B2" s="18" t="s">
        <v>83</v>
      </c>
      <c r="C2" s="18" t="s">
        <v>84</v>
      </c>
      <c r="D2" s="18" t="s">
        <v>85</v>
      </c>
      <c r="E2" s="18" t="s">
        <v>86</v>
      </c>
      <c r="F2" s="18" t="s">
        <v>87</v>
      </c>
      <c r="G2" s="19" t="s">
        <v>90</v>
      </c>
    </row>
    <row r="3" spans="1:7" ht="15">
      <c r="A3" s="10" t="s">
        <v>2</v>
      </c>
      <c r="B3" s="11">
        <v>0</v>
      </c>
      <c r="C3" s="11"/>
      <c r="D3" s="11"/>
      <c r="E3" s="11"/>
      <c r="F3" s="11"/>
      <c r="G3" s="12"/>
    </row>
    <row r="4" spans="1:7" ht="15">
      <c r="A4" s="2" t="s">
        <v>0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2">
        <v>0</v>
      </c>
    </row>
    <row r="5" spans="1:7" ht="15">
      <c r="A5" s="2" t="s">
        <v>28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2">
        <v>0</v>
      </c>
    </row>
    <row r="6" spans="1:7" ht="15">
      <c r="A6" s="2" t="s">
        <v>1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2">
        <v>0</v>
      </c>
    </row>
    <row r="7" spans="1:7" ht="15">
      <c r="A7" s="2" t="s">
        <v>27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2">
        <v>0</v>
      </c>
    </row>
    <row r="8" spans="1:7" ht="15">
      <c r="A8" s="2" t="s">
        <v>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2">
        <v>0</v>
      </c>
    </row>
    <row r="9" spans="1:7" ht="15">
      <c r="A9" s="2" t="s">
        <v>26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1:7" ht="15">
      <c r="A10" s="2" t="s">
        <v>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ht="15">
      <c r="A11" s="2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ht="15">
      <c r="A12" s="2" t="s">
        <v>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ht="15">
      <c r="A13" s="2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">
        <v>0</v>
      </c>
    </row>
    <row r="14" spans="1:7" ht="15">
      <c r="A14" s="2" t="s">
        <v>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ht="15">
      <c r="A15" s="2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2">
        <v>0</v>
      </c>
    </row>
    <row r="16" spans="1:7" ht="15">
      <c r="A16" s="2" t="s">
        <v>11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</row>
    <row r="17" spans="1:7" ht="15">
      <c r="A17" s="2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</row>
    <row r="18" spans="1:7" ht="15.75" thickBot="1">
      <c r="A18" s="4" t="s">
        <v>13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46">
        <v>0</v>
      </c>
    </row>
    <row r="19" spans="1:7" ht="15.75" thickBot="1">
      <c r="A19" s="8"/>
      <c r="B19" s="9"/>
      <c r="C19" s="9"/>
      <c r="D19" s="9"/>
      <c r="E19" s="9"/>
      <c r="F19" s="9"/>
      <c r="G19" s="148"/>
    </row>
    <row r="20" spans="1:7" ht="15">
      <c r="A20" s="153" t="s">
        <v>15</v>
      </c>
      <c r="B20" s="146"/>
      <c r="C20" s="146"/>
      <c r="D20" s="146"/>
      <c r="E20" s="146"/>
      <c r="F20" s="146"/>
      <c r="G20" s="149"/>
    </row>
    <row r="21" spans="1:7" ht="15.75" thickBot="1">
      <c r="A21" s="154"/>
      <c r="B21" s="147"/>
      <c r="C21" s="147"/>
      <c r="D21" s="147"/>
      <c r="E21" s="147"/>
      <c r="F21" s="147"/>
      <c r="G21" s="7">
        <f>SUM(G4:G20)</f>
        <v>0</v>
      </c>
    </row>
    <row r="23" ht="15.75" thickBot="1"/>
    <row r="24" spans="1:7" ht="15.75" thickBot="1">
      <c r="A24" s="150" t="s">
        <v>93</v>
      </c>
      <c r="B24" s="151"/>
      <c r="C24" s="151"/>
      <c r="D24" s="151"/>
      <c r="E24" s="151"/>
      <c r="F24" s="151"/>
      <c r="G24" s="152"/>
    </row>
    <row r="25" spans="1:7" ht="45">
      <c r="A25" s="16" t="s">
        <v>82</v>
      </c>
      <c r="B25" s="18" t="s">
        <v>91</v>
      </c>
      <c r="C25" s="18" t="s">
        <v>92</v>
      </c>
      <c r="D25" s="18"/>
      <c r="E25" s="18"/>
      <c r="F25" s="18"/>
      <c r="G25" s="19" t="s">
        <v>90</v>
      </c>
    </row>
    <row r="26" spans="1:7" ht="15">
      <c r="A26" s="10" t="s">
        <v>2</v>
      </c>
      <c r="B26" s="11">
        <v>0</v>
      </c>
      <c r="C26" s="11">
        <v>0</v>
      </c>
      <c r="D26" s="11"/>
      <c r="E26" s="11"/>
      <c r="F26" s="11"/>
      <c r="G26" s="12"/>
    </row>
    <row r="27" spans="1:7" ht="15">
      <c r="A27" s="2" t="s">
        <v>0</v>
      </c>
      <c r="B27" s="11">
        <v>0</v>
      </c>
      <c r="C27" s="11">
        <v>0</v>
      </c>
      <c r="D27" s="1"/>
      <c r="E27" s="1"/>
      <c r="F27" s="1"/>
      <c r="G27" s="3"/>
    </row>
    <row r="28" spans="1:7" ht="15">
      <c r="A28" s="2" t="s">
        <v>28</v>
      </c>
      <c r="B28" s="11">
        <v>0</v>
      </c>
      <c r="C28" s="11">
        <v>0</v>
      </c>
      <c r="D28" s="1"/>
      <c r="E28" s="1"/>
      <c r="F28" s="1"/>
      <c r="G28" s="3"/>
    </row>
    <row r="29" spans="1:7" ht="15">
      <c r="A29" s="2" t="s">
        <v>1</v>
      </c>
      <c r="B29" s="11">
        <v>0</v>
      </c>
      <c r="C29" s="11">
        <v>0</v>
      </c>
      <c r="D29" s="1"/>
      <c r="E29" s="1"/>
      <c r="F29" s="1"/>
      <c r="G29" s="3"/>
    </row>
    <row r="30" spans="1:7" ht="15">
      <c r="A30" s="2" t="s">
        <v>27</v>
      </c>
      <c r="B30" s="11">
        <v>0</v>
      </c>
      <c r="C30" s="11">
        <v>0</v>
      </c>
      <c r="D30" s="1"/>
      <c r="E30" s="1"/>
      <c r="F30" s="1"/>
      <c r="G30" s="3"/>
    </row>
    <row r="31" spans="1:7" ht="15">
      <c r="A31" s="2" t="s">
        <v>3</v>
      </c>
      <c r="B31" s="11">
        <v>0</v>
      </c>
      <c r="C31" s="11">
        <v>0</v>
      </c>
      <c r="D31" s="1"/>
      <c r="E31" s="1"/>
      <c r="F31" s="1"/>
      <c r="G31" s="3"/>
    </row>
    <row r="32" spans="1:7" ht="15">
      <c r="A32" s="2" t="s">
        <v>4</v>
      </c>
      <c r="B32" s="11">
        <v>0</v>
      </c>
      <c r="C32" s="11">
        <v>0</v>
      </c>
      <c r="D32" s="1"/>
      <c r="E32" s="1"/>
      <c r="F32" s="1"/>
      <c r="G32" s="3"/>
    </row>
    <row r="33" spans="1:7" ht="15">
      <c r="A33" s="2" t="s">
        <v>5</v>
      </c>
      <c r="B33" s="11">
        <v>0</v>
      </c>
      <c r="C33" s="11">
        <v>0</v>
      </c>
      <c r="D33" s="1"/>
      <c r="E33" s="1"/>
      <c r="F33" s="1"/>
      <c r="G33" s="3"/>
    </row>
    <row r="34" spans="1:7" ht="15">
      <c r="A34" s="2" t="s">
        <v>6</v>
      </c>
      <c r="B34" s="11">
        <v>0</v>
      </c>
      <c r="C34" s="11">
        <v>0</v>
      </c>
      <c r="D34" s="1"/>
      <c r="E34" s="1"/>
      <c r="F34" s="1"/>
      <c r="G34" s="3"/>
    </row>
    <row r="35" spans="1:7" ht="15">
      <c r="A35" s="2" t="s">
        <v>7</v>
      </c>
      <c r="B35" s="11">
        <v>0</v>
      </c>
      <c r="C35" s="11">
        <v>0</v>
      </c>
      <c r="D35" s="1"/>
      <c r="E35" s="1"/>
      <c r="F35" s="1"/>
      <c r="G35" s="3"/>
    </row>
    <row r="36" spans="1:7" ht="15">
      <c r="A36" s="2" t="s">
        <v>8</v>
      </c>
      <c r="B36" s="11">
        <v>0</v>
      </c>
      <c r="C36" s="11">
        <v>0</v>
      </c>
      <c r="D36" s="1"/>
      <c r="E36" s="1"/>
      <c r="F36" s="1"/>
      <c r="G36" s="3"/>
    </row>
    <row r="37" spans="1:7" ht="15">
      <c r="A37" s="2" t="s">
        <v>9</v>
      </c>
      <c r="B37" s="11">
        <v>0</v>
      </c>
      <c r="C37" s="11">
        <v>0</v>
      </c>
      <c r="D37" s="1"/>
      <c r="E37" s="1"/>
      <c r="F37" s="1"/>
      <c r="G37" s="3"/>
    </row>
    <row r="38" spans="1:7" ht="15">
      <c r="A38" s="2" t="s">
        <v>10</v>
      </c>
      <c r="B38" s="11">
        <v>0</v>
      </c>
      <c r="C38" s="11">
        <v>0</v>
      </c>
      <c r="D38" s="1"/>
      <c r="E38" s="1"/>
      <c r="F38" s="1"/>
      <c r="G38" s="3"/>
    </row>
    <row r="39" spans="1:7" ht="15">
      <c r="A39" s="2" t="s">
        <v>11</v>
      </c>
      <c r="B39" s="11">
        <v>0</v>
      </c>
      <c r="C39" s="11">
        <v>0</v>
      </c>
      <c r="D39" s="1"/>
      <c r="E39" s="1"/>
      <c r="F39" s="1"/>
      <c r="G39" s="3"/>
    </row>
    <row r="40" spans="1:7" ht="15">
      <c r="A40" s="2" t="s">
        <v>12</v>
      </c>
      <c r="B40" s="11">
        <v>0</v>
      </c>
      <c r="C40" s="11">
        <v>0</v>
      </c>
      <c r="D40" s="1"/>
      <c r="E40" s="1"/>
      <c r="F40" s="1"/>
      <c r="G40" s="3"/>
    </row>
    <row r="41" spans="1:7" ht="15.75" thickBot="1">
      <c r="A41" s="4" t="s">
        <v>13</v>
      </c>
      <c r="B41" s="22">
        <v>0</v>
      </c>
      <c r="C41" s="11">
        <v>0</v>
      </c>
      <c r="D41" s="5"/>
      <c r="E41" s="5"/>
      <c r="F41" s="5"/>
      <c r="G41" s="6"/>
    </row>
    <row r="42" spans="1:7" ht="15.75" thickBot="1">
      <c r="A42" s="8"/>
      <c r="B42" s="8"/>
      <c r="C42" s="9"/>
      <c r="D42" s="9"/>
      <c r="E42" s="9"/>
      <c r="F42" s="9"/>
      <c r="G42" s="148"/>
    </row>
    <row r="43" spans="1:7" ht="15">
      <c r="A43" s="153" t="s">
        <v>15</v>
      </c>
      <c r="B43" s="188">
        <v>0</v>
      </c>
      <c r="C43" s="188">
        <v>0</v>
      </c>
      <c r="D43" s="186"/>
      <c r="E43" s="146"/>
      <c r="F43" s="146"/>
      <c r="G43" s="149"/>
    </row>
    <row r="44" spans="1:7" ht="15.75" thickBot="1">
      <c r="A44" s="154"/>
      <c r="B44" s="189"/>
      <c r="C44" s="189"/>
      <c r="D44" s="187"/>
      <c r="E44" s="147"/>
      <c r="F44" s="147"/>
      <c r="G44" s="7"/>
    </row>
    <row r="58" ht="15" customHeight="1"/>
    <row r="81" ht="15.75" customHeight="1"/>
    <row r="82" ht="15" customHeight="1"/>
  </sheetData>
  <sheetProtection/>
  <mergeCells count="16">
    <mergeCell ref="A1:G1"/>
    <mergeCell ref="G19:G20"/>
    <mergeCell ref="A20:A21"/>
    <mergeCell ref="B20:B21"/>
    <mergeCell ref="C20:C21"/>
    <mergeCell ref="D20:D21"/>
    <mergeCell ref="E20:E21"/>
    <mergeCell ref="F20:F21"/>
    <mergeCell ref="A24:G24"/>
    <mergeCell ref="G42:G43"/>
    <mergeCell ref="A43:A44"/>
    <mergeCell ref="D43:D44"/>
    <mergeCell ref="E43:E44"/>
    <mergeCell ref="F43:F44"/>
    <mergeCell ref="C43:C44"/>
    <mergeCell ref="B43:B44"/>
  </mergeCells>
  <printOptions/>
  <pageMargins left="0.75" right="0.75" top="1" bottom="1" header="0" footer="0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32.140625" style="0" customWidth="1"/>
    <col min="2" max="2" width="17.140625" style="0" customWidth="1"/>
    <col min="3" max="3" width="15.8515625" style="0" customWidth="1"/>
    <col min="4" max="4" width="17.8515625" style="0" customWidth="1"/>
    <col min="5" max="5" width="17.00390625" style="0" customWidth="1"/>
    <col min="6" max="6" width="17.140625" style="0" customWidth="1"/>
    <col min="7" max="7" width="16.8515625" style="0" customWidth="1"/>
  </cols>
  <sheetData>
    <row r="1" spans="1:7" ht="15.75" thickBot="1">
      <c r="A1" s="150" t="s">
        <v>94</v>
      </c>
      <c r="B1" s="151"/>
      <c r="C1" s="151"/>
      <c r="D1" s="151"/>
      <c r="E1" s="151"/>
      <c r="F1" s="151"/>
      <c r="G1" s="152"/>
    </row>
    <row r="2" spans="1:7" ht="30">
      <c r="A2" s="16" t="s">
        <v>82</v>
      </c>
      <c r="B2" s="18" t="s">
        <v>83</v>
      </c>
      <c r="C2" s="18" t="s">
        <v>84</v>
      </c>
      <c r="D2" s="18" t="s">
        <v>85</v>
      </c>
      <c r="E2" s="18" t="s">
        <v>86</v>
      </c>
      <c r="F2" s="18" t="s">
        <v>87</v>
      </c>
      <c r="G2" s="19" t="s">
        <v>90</v>
      </c>
    </row>
    <row r="3" spans="1:7" ht="15">
      <c r="A3" s="10" t="s">
        <v>2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</row>
    <row r="4" spans="1:7" ht="15">
      <c r="A4" s="2" t="s">
        <v>0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</row>
    <row r="5" spans="1:7" ht="15">
      <c r="A5" s="2" t="s">
        <v>28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</row>
    <row r="6" spans="1:7" ht="15">
      <c r="A6" s="2" t="s">
        <v>1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7" ht="15">
      <c r="A7" s="2" t="s">
        <v>27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ht="15">
      <c r="A8" s="2" t="s">
        <v>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ht="15">
      <c r="A9" s="2" t="s">
        <v>26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ht="15">
      <c r="A10" s="2" t="s">
        <v>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ht="15">
      <c r="A11" s="2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ht="15">
      <c r="A12" s="2" t="s">
        <v>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2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ht="15">
      <c r="A14" s="2" t="s">
        <v>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ht="15">
      <c r="A15" s="2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ht="15">
      <c r="A16" s="2" t="s">
        <v>11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ht="15">
      <c r="A17" s="2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ht="15.75" thickBot="1">
      <c r="A18" s="4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ht="15.75" thickBot="1">
      <c r="A19" s="8"/>
      <c r="B19" s="9"/>
      <c r="C19" s="9"/>
      <c r="D19" s="9"/>
      <c r="E19" s="9"/>
      <c r="F19" s="9"/>
      <c r="G19" s="148"/>
    </row>
    <row r="20" spans="1:7" ht="15">
      <c r="A20" s="153" t="s">
        <v>15</v>
      </c>
      <c r="B20" s="146"/>
      <c r="C20" s="146"/>
      <c r="D20" s="146"/>
      <c r="E20" s="146"/>
      <c r="F20" s="146"/>
      <c r="G20" s="149"/>
    </row>
    <row r="21" spans="1:7" ht="15.75" thickBot="1">
      <c r="A21" s="154"/>
      <c r="B21" s="147"/>
      <c r="C21" s="147"/>
      <c r="D21" s="147"/>
      <c r="E21" s="147"/>
      <c r="F21" s="147"/>
      <c r="G21" s="7">
        <f>SUM(G4:G20)</f>
        <v>0</v>
      </c>
    </row>
    <row r="23" ht="15.75" thickBot="1"/>
    <row r="24" spans="1:7" ht="15.75" thickBot="1">
      <c r="A24" s="150" t="s">
        <v>95</v>
      </c>
      <c r="B24" s="151"/>
      <c r="C24" s="151"/>
      <c r="D24" s="151"/>
      <c r="E24" s="151"/>
      <c r="F24" s="151"/>
      <c r="G24" s="152"/>
    </row>
    <row r="25" spans="1:7" ht="30">
      <c r="A25" s="16" t="s">
        <v>82</v>
      </c>
      <c r="B25" s="18" t="s">
        <v>91</v>
      </c>
      <c r="C25" s="18" t="s">
        <v>92</v>
      </c>
      <c r="D25" s="18"/>
      <c r="E25" s="18"/>
      <c r="F25" s="18"/>
      <c r="G25" s="19" t="s">
        <v>90</v>
      </c>
    </row>
    <row r="26" spans="1:7" ht="15">
      <c r="A26" s="10" t="s">
        <v>2</v>
      </c>
      <c r="B26" s="11">
        <v>0</v>
      </c>
      <c r="C26" s="11">
        <v>0</v>
      </c>
      <c r="D26" s="11"/>
      <c r="E26" s="11"/>
      <c r="F26" s="11"/>
      <c r="G26" s="12"/>
    </row>
    <row r="27" spans="1:7" ht="15">
      <c r="A27" s="2" t="s">
        <v>0</v>
      </c>
      <c r="B27" s="11">
        <v>0</v>
      </c>
      <c r="C27" s="11">
        <v>0</v>
      </c>
      <c r="D27" s="1"/>
      <c r="E27" s="1"/>
      <c r="F27" s="1"/>
      <c r="G27" s="3"/>
    </row>
    <row r="28" spans="1:7" ht="15">
      <c r="A28" s="2" t="s">
        <v>28</v>
      </c>
      <c r="B28" s="11">
        <v>0</v>
      </c>
      <c r="C28" s="11">
        <v>0</v>
      </c>
      <c r="D28" s="1"/>
      <c r="E28" s="1"/>
      <c r="F28" s="1"/>
      <c r="G28" s="3"/>
    </row>
    <row r="29" spans="1:7" ht="15">
      <c r="A29" s="2" t="s">
        <v>1</v>
      </c>
      <c r="B29" s="11">
        <v>0</v>
      </c>
      <c r="C29" s="11">
        <v>0</v>
      </c>
      <c r="D29" s="1"/>
      <c r="E29" s="1"/>
      <c r="F29" s="1"/>
      <c r="G29" s="3"/>
    </row>
    <row r="30" spans="1:7" ht="15">
      <c r="A30" s="2" t="s">
        <v>27</v>
      </c>
      <c r="B30" s="11">
        <v>0</v>
      </c>
      <c r="C30" s="11">
        <v>0</v>
      </c>
      <c r="D30" s="1"/>
      <c r="E30" s="1"/>
      <c r="F30" s="1"/>
      <c r="G30" s="3"/>
    </row>
    <row r="31" spans="1:7" ht="15">
      <c r="A31" s="2" t="s">
        <v>3</v>
      </c>
      <c r="B31" s="11">
        <v>0</v>
      </c>
      <c r="C31" s="11">
        <v>0</v>
      </c>
      <c r="D31" s="1"/>
      <c r="E31" s="1"/>
      <c r="F31" s="1"/>
      <c r="G31" s="3"/>
    </row>
    <row r="32" spans="1:7" ht="15">
      <c r="A32" s="2" t="s">
        <v>4</v>
      </c>
      <c r="B32" s="11">
        <v>0</v>
      </c>
      <c r="C32" s="11">
        <v>0</v>
      </c>
      <c r="D32" s="1"/>
      <c r="E32" s="1"/>
      <c r="F32" s="1"/>
      <c r="G32" s="3"/>
    </row>
    <row r="33" spans="1:7" ht="15">
      <c r="A33" s="2" t="s">
        <v>5</v>
      </c>
      <c r="B33" s="11">
        <v>0</v>
      </c>
      <c r="C33" s="11">
        <v>0</v>
      </c>
      <c r="D33" s="1"/>
      <c r="E33" s="1"/>
      <c r="F33" s="1"/>
      <c r="G33" s="3"/>
    </row>
    <row r="34" spans="1:7" ht="15">
      <c r="A34" s="2" t="s">
        <v>6</v>
      </c>
      <c r="B34" s="11">
        <v>0</v>
      </c>
      <c r="C34" s="11">
        <v>0</v>
      </c>
      <c r="D34" s="1"/>
      <c r="E34" s="1"/>
      <c r="F34" s="1"/>
      <c r="G34" s="3"/>
    </row>
    <row r="35" spans="1:7" ht="15">
      <c r="A35" s="2" t="s">
        <v>7</v>
      </c>
      <c r="B35" s="11">
        <v>0</v>
      </c>
      <c r="C35" s="11">
        <v>0</v>
      </c>
      <c r="D35" s="1"/>
      <c r="E35" s="1"/>
      <c r="F35" s="1"/>
      <c r="G35" s="3"/>
    </row>
    <row r="36" spans="1:7" ht="15">
      <c r="A36" s="2" t="s">
        <v>8</v>
      </c>
      <c r="B36" s="11">
        <v>0</v>
      </c>
      <c r="C36" s="11">
        <v>0</v>
      </c>
      <c r="D36" s="1"/>
      <c r="E36" s="1"/>
      <c r="F36" s="1"/>
      <c r="G36" s="3"/>
    </row>
    <row r="37" spans="1:7" ht="15">
      <c r="A37" s="2" t="s">
        <v>9</v>
      </c>
      <c r="B37" s="11">
        <v>0</v>
      </c>
      <c r="C37" s="11">
        <v>0</v>
      </c>
      <c r="D37" s="1"/>
      <c r="E37" s="1"/>
      <c r="F37" s="1"/>
      <c r="G37" s="3"/>
    </row>
    <row r="38" spans="1:7" ht="15">
      <c r="A38" s="2" t="s">
        <v>10</v>
      </c>
      <c r="B38" s="11">
        <v>0</v>
      </c>
      <c r="C38" s="11">
        <v>0</v>
      </c>
      <c r="D38" s="1"/>
      <c r="E38" s="1"/>
      <c r="F38" s="1"/>
      <c r="G38" s="3"/>
    </row>
    <row r="39" spans="1:7" ht="15">
      <c r="A39" s="2" t="s">
        <v>11</v>
      </c>
      <c r="B39" s="11">
        <v>0</v>
      </c>
      <c r="C39" s="11">
        <v>0</v>
      </c>
      <c r="D39" s="1"/>
      <c r="E39" s="1"/>
      <c r="F39" s="1"/>
      <c r="G39" s="3"/>
    </row>
    <row r="40" spans="1:7" ht="15">
      <c r="A40" s="2" t="s">
        <v>12</v>
      </c>
      <c r="B40" s="11">
        <v>0</v>
      </c>
      <c r="C40" s="11">
        <v>0</v>
      </c>
      <c r="D40" s="1"/>
      <c r="E40" s="1"/>
      <c r="F40" s="1"/>
      <c r="G40" s="3"/>
    </row>
    <row r="41" spans="1:7" ht="15.75" thickBot="1">
      <c r="A41" s="4" t="s">
        <v>13</v>
      </c>
      <c r="B41" s="22">
        <v>0</v>
      </c>
      <c r="C41" s="11">
        <v>0</v>
      </c>
      <c r="D41" s="5"/>
      <c r="E41" s="5"/>
      <c r="F41" s="5"/>
      <c r="G41" s="6"/>
    </row>
    <row r="42" spans="1:7" ht="15.75" thickBot="1">
      <c r="A42" s="8"/>
      <c r="B42" s="8"/>
      <c r="C42" s="9"/>
      <c r="D42" s="9"/>
      <c r="E42" s="9"/>
      <c r="F42" s="23"/>
      <c r="G42" s="164"/>
    </row>
    <row r="43" spans="1:7" ht="15">
      <c r="A43" s="153" t="s">
        <v>15</v>
      </c>
      <c r="B43" s="188">
        <v>0</v>
      </c>
      <c r="C43" s="188">
        <v>0</v>
      </c>
      <c r="D43" s="186"/>
      <c r="E43" s="146"/>
      <c r="F43" s="155"/>
      <c r="G43" s="149"/>
    </row>
    <row r="44" spans="1:7" ht="15.75" thickBot="1">
      <c r="A44" s="154"/>
      <c r="B44" s="189"/>
      <c r="C44" s="189"/>
      <c r="D44" s="187"/>
      <c r="E44" s="147"/>
      <c r="F44" s="156"/>
      <c r="G44" s="7"/>
    </row>
  </sheetData>
  <sheetProtection/>
  <mergeCells count="16">
    <mergeCell ref="A24:G24"/>
    <mergeCell ref="G42:G43"/>
    <mergeCell ref="A43:A44"/>
    <mergeCell ref="D43:D44"/>
    <mergeCell ref="E43:E44"/>
    <mergeCell ref="F43:F44"/>
    <mergeCell ref="B43:B44"/>
    <mergeCell ref="C43:C44"/>
    <mergeCell ref="A1:G1"/>
    <mergeCell ref="G19:G20"/>
    <mergeCell ref="A20:A21"/>
    <mergeCell ref="B20:B21"/>
    <mergeCell ref="C20:C21"/>
    <mergeCell ref="D20:D21"/>
    <mergeCell ref="E20:E21"/>
    <mergeCell ref="F20:F21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33.140625" style="0" customWidth="1"/>
    <col min="2" max="3" width="19.421875" style="0" customWidth="1"/>
    <col min="4" max="4" width="20.140625" style="0" customWidth="1"/>
    <col min="5" max="5" width="18.28125" style="0" customWidth="1"/>
    <col min="6" max="6" width="18.00390625" style="0" customWidth="1"/>
    <col min="7" max="7" width="17.00390625" style="0" customWidth="1"/>
  </cols>
  <sheetData>
    <row r="1" spans="1:7" ht="15.75" thickBot="1">
      <c r="A1" s="150" t="s">
        <v>96</v>
      </c>
      <c r="B1" s="151"/>
      <c r="C1" s="151"/>
      <c r="D1" s="151"/>
      <c r="E1" s="151"/>
      <c r="F1" s="151"/>
      <c r="G1" s="152"/>
    </row>
    <row r="2" spans="1:7" ht="30">
      <c r="A2" s="16" t="s">
        <v>82</v>
      </c>
      <c r="B2" s="18" t="s">
        <v>83</v>
      </c>
      <c r="C2" s="18" t="s">
        <v>84</v>
      </c>
      <c r="D2" s="18" t="s">
        <v>85</v>
      </c>
      <c r="E2" s="18" t="s">
        <v>86</v>
      </c>
      <c r="F2" s="18" t="s">
        <v>87</v>
      </c>
      <c r="G2" s="19" t="s">
        <v>90</v>
      </c>
    </row>
    <row r="3" spans="1:7" ht="15">
      <c r="A3" s="10" t="s">
        <v>2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</row>
    <row r="4" spans="1:7" ht="15">
      <c r="A4" s="2" t="s">
        <v>0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</row>
    <row r="5" spans="1:7" ht="15">
      <c r="A5" s="2" t="s">
        <v>28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</row>
    <row r="6" spans="1:7" ht="15">
      <c r="A6" s="2" t="s">
        <v>1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7" ht="15">
      <c r="A7" s="2" t="s">
        <v>27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ht="15">
      <c r="A8" s="2" t="s">
        <v>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ht="15">
      <c r="A9" s="2" t="s">
        <v>26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ht="15">
      <c r="A10" s="2" t="s">
        <v>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ht="15">
      <c r="A11" s="2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ht="15">
      <c r="A12" s="2" t="s">
        <v>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2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ht="15">
      <c r="A14" s="2" t="s">
        <v>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ht="15">
      <c r="A15" s="2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ht="15">
      <c r="A16" s="2" t="s">
        <v>11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ht="15">
      <c r="A17" s="2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ht="15.75" thickBot="1">
      <c r="A18" s="4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ht="15.75" thickBot="1">
      <c r="A19" s="8"/>
      <c r="B19" s="9"/>
      <c r="C19" s="9"/>
      <c r="D19" s="9"/>
      <c r="E19" s="9"/>
      <c r="F19" s="9"/>
      <c r="G19" s="148"/>
    </row>
    <row r="20" spans="1:7" ht="15">
      <c r="A20" s="153" t="s">
        <v>15</v>
      </c>
      <c r="B20" s="146"/>
      <c r="C20" s="146"/>
      <c r="D20" s="146"/>
      <c r="E20" s="146"/>
      <c r="F20" s="146"/>
      <c r="G20" s="149"/>
    </row>
    <row r="21" spans="1:7" ht="15.75" thickBot="1">
      <c r="A21" s="154"/>
      <c r="B21" s="147"/>
      <c r="C21" s="147"/>
      <c r="D21" s="147"/>
      <c r="E21" s="147"/>
      <c r="F21" s="147"/>
      <c r="G21" s="7">
        <f>SUM(G4:G20)</f>
        <v>0</v>
      </c>
    </row>
    <row r="23" ht="15.75" thickBot="1"/>
    <row r="24" spans="1:7" ht="15.75" thickBot="1">
      <c r="A24" s="150" t="s">
        <v>97</v>
      </c>
      <c r="B24" s="151"/>
      <c r="C24" s="151"/>
      <c r="D24" s="151"/>
      <c r="E24" s="151"/>
      <c r="F24" s="151"/>
      <c r="G24" s="152"/>
    </row>
    <row r="25" spans="1:7" ht="30">
      <c r="A25" s="16" t="s">
        <v>82</v>
      </c>
      <c r="B25" s="18" t="s">
        <v>91</v>
      </c>
      <c r="C25" s="18" t="s">
        <v>92</v>
      </c>
      <c r="D25" s="18" t="s">
        <v>269</v>
      </c>
      <c r="E25" s="18"/>
      <c r="F25" s="18"/>
      <c r="G25" s="19" t="s">
        <v>90</v>
      </c>
    </row>
    <row r="26" spans="1:7" ht="15">
      <c r="A26" s="10" t="s">
        <v>2</v>
      </c>
      <c r="B26" s="11">
        <v>0</v>
      </c>
      <c r="C26" s="11">
        <v>0</v>
      </c>
      <c r="D26" s="11"/>
      <c r="E26" s="11"/>
      <c r="F26" s="11"/>
      <c r="G26" s="12"/>
    </row>
    <row r="27" spans="1:7" ht="15">
      <c r="A27" s="2" t="s">
        <v>0</v>
      </c>
      <c r="B27" s="11">
        <v>0</v>
      </c>
      <c r="C27" s="11">
        <v>0</v>
      </c>
      <c r="D27" s="1"/>
      <c r="E27" s="1"/>
      <c r="F27" s="1"/>
      <c r="G27" s="3"/>
    </row>
    <row r="28" spans="1:7" ht="15">
      <c r="A28" s="2" t="s">
        <v>28</v>
      </c>
      <c r="B28" s="11">
        <v>0</v>
      </c>
      <c r="C28" s="11">
        <v>0</v>
      </c>
      <c r="D28" s="1"/>
      <c r="E28" s="1"/>
      <c r="F28" s="1"/>
      <c r="G28" s="3"/>
    </row>
    <row r="29" spans="1:7" ht="15">
      <c r="A29" s="2" t="s">
        <v>1</v>
      </c>
      <c r="B29" s="11">
        <v>0</v>
      </c>
      <c r="C29" s="11">
        <v>0</v>
      </c>
      <c r="D29" s="1"/>
      <c r="E29" s="1"/>
      <c r="F29" s="1"/>
      <c r="G29" s="3"/>
    </row>
    <row r="30" spans="1:7" ht="15">
      <c r="A30" s="2" t="s">
        <v>27</v>
      </c>
      <c r="B30" s="11">
        <v>0</v>
      </c>
      <c r="C30" s="11">
        <v>0</v>
      </c>
      <c r="D30" s="1"/>
      <c r="E30" s="1"/>
      <c r="F30" s="1"/>
      <c r="G30" s="3"/>
    </row>
    <row r="31" spans="1:7" ht="15">
      <c r="A31" s="2" t="s">
        <v>3</v>
      </c>
      <c r="B31" s="11">
        <v>0</v>
      </c>
      <c r="C31" s="11">
        <v>0</v>
      </c>
      <c r="D31" s="1"/>
      <c r="E31" s="1"/>
      <c r="F31" s="1"/>
      <c r="G31" s="3"/>
    </row>
    <row r="32" spans="1:7" ht="15">
      <c r="A32" s="2" t="s">
        <v>4</v>
      </c>
      <c r="B32" s="11">
        <v>0</v>
      </c>
      <c r="C32" s="11">
        <v>0</v>
      </c>
      <c r="D32" s="1"/>
      <c r="E32" s="1"/>
      <c r="F32" s="1"/>
      <c r="G32" s="3"/>
    </row>
    <row r="33" spans="1:7" ht="15">
      <c r="A33" s="2" t="s">
        <v>5</v>
      </c>
      <c r="B33" s="11">
        <v>0</v>
      </c>
      <c r="C33" s="11">
        <v>0</v>
      </c>
      <c r="D33" s="1"/>
      <c r="E33" s="1"/>
      <c r="F33" s="1"/>
      <c r="G33" s="3"/>
    </row>
    <row r="34" spans="1:7" ht="15">
      <c r="A34" s="2" t="s">
        <v>6</v>
      </c>
      <c r="B34" s="11">
        <v>0</v>
      </c>
      <c r="C34" s="11">
        <v>0</v>
      </c>
      <c r="D34" s="1"/>
      <c r="E34" s="1"/>
      <c r="F34" s="1"/>
      <c r="G34" s="3"/>
    </row>
    <row r="35" spans="1:7" ht="15">
      <c r="A35" s="2" t="s">
        <v>7</v>
      </c>
      <c r="B35" s="11">
        <v>0</v>
      </c>
      <c r="C35" s="11">
        <v>0</v>
      </c>
      <c r="D35" s="1"/>
      <c r="E35" s="1"/>
      <c r="F35" s="1"/>
      <c r="G35" s="3"/>
    </row>
    <row r="36" spans="1:7" ht="15">
      <c r="A36" s="2" t="s">
        <v>8</v>
      </c>
      <c r="B36" s="11">
        <v>0</v>
      </c>
      <c r="C36" s="11">
        <v>0</v>
      </c>
      <c r="D36" s="1"/>
      <c r="E36" s="1"/>
      <c r="F36" s="1"/>
      <c r="G36" s="3"/>
    </row>
    <row r="37" spans="1:7" ht="15">
      <c r="A37" s="2" t="s">
        <v>9</v>
      </c>
      <c r="B37" s="11">
        <v>0</v>
      </c>
      <c r="C37" s="11">
        <v>0</v>
      </c>
      <c r="D37" s="1"/>
      <c r="E37" s="1"/>
      <c r="F37" s="1"/>
      <c r="G37" s="3"/>
    </row>
    <row r="38" spans="1:7" ht="15">
      <c r="A38" s="2" t="s">
        <v>10</v>
      </c>
      <c r="B38" s="11">
        <v>0</v>
      </c>
      <c r="C38" s="11">
        <v>0</v>
      </c>
      <c r="D38" s="1"/>
      <c r="E38" s="1"/>
      <c r="F38" s="1"/>
      <c r="G38" s="3"/>
    </row>
    <row r="39" spans="1:7" ht="15">
      <c r="A39" s="2" t="s">
        <v>11</v>
      </c>
      <c r="B39" s="11">
        <v>0</v>
      </c>
      <c r="C39" s="11">
        <v>0</v>
      </c>
      <c r="D39" s="1"/>
      <c r="E39" s="1"/>
      <c r="F39" s="1"/>
      <c r="G39" s="3"/>
    </row>
    <row r="40" spans="1:7" ht="15">
      <c r="A40" s="2" t="s">
        <v>12</v>
      </c>
      <c r="B40" s="11">
        <v>0</v>
      </c>
      <c r="C40" s="11">
        <v>0</v>
      </c>
      <c r="D40" s="1"/>
      <c r="E40" s="1"/>
      <c r="F40" s="1"/>
      <c r="G40" s="3"/>
    </row>
    <row r="41" spans="1:7" ht="15.75" thickBot="1">
      <c r="A41" s="4" t="s">
        <v>13</v>
      </c>
      <c r="B41" s="22">
        <v>0</v>
      </c>
      <c r="C41" s="11">
        <v>0</v>
      </c>
      <c r="D41" s="5"/>
      <c r="E41" s="5"/>
      <c r="F41" s="5"/>
      <c r="G41" s="6"/>
    </row>
    <row r="42" spans="1:7" ht="15.75" thickBot="1">
      <c r="A42" s="8"/>
      <c r="B42" s="8"/>
      <c r="C42" s="9"/>
      <c r="D42" s="9"/>
      <c r="E42" s="9"/>
      <c r="F42" s="23"/>
      <c r="G42" s="164"/>
    </row>
    <row r="43" spans="1:7" ht="15">
      <c r="A43" s="153" t="s">
        <v>15</v>
      </c>
      <c r="B43" s="188">
        <v>0</v>
      </c>
      <c r="C43" s="188">
        <v>0</v>
      </c>
      <c r="D43" s="186"/>
      <c r="E43" s="146"/>
      <c r="F43" s="155"/>
      <c r="G43" s="149"/>
    </row>
    <row r="44" spans="1:7" ht="15.75" thickBot="1">
      <c r="A44" s="154"/>
      <c r="B44" s="189"/>
      <c r="C44" s="189"/>
      <c r="D44" s="187"/>
      <c r="E44" s="147"/>
      <c r="F44" s="156"/>
      <c r="G44" s="7"/>
    </row>
  </sheetData>
  <sheetProtection/>
  <mergeCells count="16">
    <mergeCell ref="A24:G24"/>
    <mergeCell ref="G42:G43"/>
    <mergeCell ref="A43:A44"/>
    <mergeCell ref="D43:D44"/>
    <mergeCell ref="E43:E44"/>
    <mergeCell ref="F43:F44"/>
    <mergeCell ref="B43:B44"/>
    <mergeCell ref="C43:C44"/>
    <mergeCell ref="A1:G1"/>
    <mergeCell ref="G19:G20"/>
    <mergeCell ref="A20:A21"/>
    <mergeCell ref="B20:B21"/>
    <mergeCell ref="C20:C21"/>
    <mergeCell ref="D20:D21"/>
    <mergeCell ref="E20:E21"/>
    <mergeCell ref="F20:F21"/>
  </mergeCell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4.421875" style="0" customWidth="1"/>
    <col min="2" max="2" width="20.8515625" style="0" customWidth="1"/>
    <col min="3" max="3" width="18.421875" style="0" customWidth="1"/>
    <col min="4" max="4" width="45.57421875" style="0" customWidth="1"/>
  </cols>
  <sheetData>
    <row r="1" spans="1:4" ht="15.75" thickBot="1">
      <c r="A1" s="150" t="s">
        <v>242</v>
      </c>
      <c r="B1" s="151"/>
      <c r="C1" s="151"/>
      <c r="D1" s="152"/>
    </row>
    <row r="2" spans="1:4" ht="30">
      <c r="A2" s="16" t="s">
        <v>82</v>
      </c>
      <c r="B2" s="18" t="s">
        <v>113</v>
      </c>
      <c r="C2" s="18" t="s">
        <v>114</v>
      </c>
      <c r="D2" s="19" t="s">
        <v>90</v>
      </c>
    </row>
    <row r="3" spans="1:4" ht="15">
      <c r="A3" s="10" t="s">
        <v>43</v>
      </c>
      <c r="B3" s="11">
        <v>0</v>
      </c>
      <c r="C3" s="11">
        <v>0</v>
      </c>
      <c r="D3" s="11">
        <v>0</v>
      </c>
    </row>
    <row r="4" spans="1:4" ht="15">
      <c r="A4" s="2" t="s">
        <v>117</v>
      </c>
      <c r="B4" s="11">
        <v>0</v>
      </c>
      <c r="C4" s="11">
        <v>0</v>
      </c>
      <c r="D4" s="11">
        <v>0</v>
      </c>
    </row>
    <row r="5" spans="1:4" ht="15">
      <c r="A5" s="2" t="s">
        <v>118</v>
      </c>
      <c r="B5" s="11">
        <v>0</v>
      </c>
      <c r="C5" s="11">
        <v>0</v>
      </c>
      <c r="D5" s="11">
        <v>0</v>
      </c>
    </row>
    <row r="6" spans="1:4" ht="15">
      <c r="A6" s="2" t="s">
        <v>44</v>
      </c>
      <c r="B6" s="11">
        <v>0</v>
      </c>
      <c r="C6" s="11">
        <v>0</v>
      </c>
      <c r="D6" s="11">
        <v>0</v>
      </c>
    </row>
    <row r="7" spans="1:4" ht="15">
      <c r="A7" s="2" t="s">
        <v>119</v>
      </c>
      <c r="B7" s="11">
        <v>0</v>
      </c>
      <c r="C7" s="11">
        <v>0</v>
      </c>
      <c r="D7" s="11">
        <v>0</v>
      </c>
    </row>
    <row r="8" spans="1:4" ht="15">
      <c r="A8" s="2" t="s">
        <v>120</v>
      </c>
      <c r="B8" s="11">
        <v>0</v>
      </c>
      <c r="C8" s="11">
        <v>0</v>
      </c>
      <c r="D8" s="11">
        <v>0</v>
      </c>
    </row>
    <row r="9" spans="1:4" ht="15">
      <c r="A9" s="2" t="s">
        <v>121</v>
      </c>
      <c r="B9" s="11">
        <v>0</v>
      </c>
      <c r="C9" s="11">
        <v>0</v>
      </c>
      <c r="D9" s="11">
        <v>0</v>
      </c>
    </row>
    <row r="10" spans="1:4" ht="15">
      <c r="A10" s="2" t="s">
        <v>122</v>
      </c>
      <c r="B10" s="11">
        <v>0</v>
      </c>
      <c r="C10" s="11">
        <v>0</v>
      </c>
      <c r="D10" s="11">
        <v>0</v>
      </c>
    </row>
    <row r="11" spans="1:4" ht="15">
      <c r="A11" s="2" t="s">
        <v>123</v>
      </c>
      <c r="B11" s="11">
        <v>0</v>
      </c>
      <c r="C11" s="11">
        <v>0</v>
      </c>
      <c r="D11" s="11">
        <v>0</v>
      </c>
    </row>
    <row r="12" spans="1:4" ht="15">
      <c r="A12" s="2" t="s">
        <v>124</v>
      </c>
      <c r="B12" s="11">
        <v>0</v>
      </c>
      <c r="C12" s="11">
        <v>0</v>
      </c>
      <c r="D12" s="11">
        <v>0</v>
      </c>
    </row>
    <row r="13" spans="1:4" ht="15.75" thickBot="1">
      <c r="A13" s="2" t="s">
        <v>125</v>
      </c>
      <c r="B13" s="11">
        <v>0</v>
      </c>
      <c r="C13" s="11">
        <v>0</v>
      </c>
      <c r="D13" s="11">
        <v>0</v>
      </c>
    </row>
    <row r="14" spans="1:4" ht="15.75" thickBot="1">
      <c r="A14" s="8"/>
      <c r="B14" s="9"/>
      <c r="C14" s="9"/>
      <c r="D14" s="148"/>
    </row>
    <row r="15" spans="1:4" ht="15">
      <c r="A15" s="153" t="s">
        <v>15</v>
      </c>
      <c r="B15" s="146">
        <v>0</v>
      </c>
      <c r="C15" s="146">
        <v>0</v>
      </c>
      <c r="D15" s="149"/>
    </row>
    <row r="16" spans="1:4" ht="15.75" thickBot="1">
      <c r="A16" s="154"/>
      <c r="B16" s="147"/>
      <c r="C16" s="147"/>
      <c r="D16" s="7">
        <f>SUM(D4:D15)</f>
        <v>0</v>
      </c>
    </row>
    <row r="18" ht="15.75" thickBot="1"/>
    <row r="19" spans="1:4" ht="15.75" thickBot="1">
      <c r="A19" s="150" t="s">
        <v>116</v>
      </c>
      <c r="B19" s="151"/>
      <c r="C19" s="151"/>
      <c r="D19" s="152"/>
    </row>
    <row r="20" spans="1:4" ht="30">
      <c r="A20" s="16" t="s">
        <v>82</v>
      </c>
      <c r="B20" s="18" t="s">
        <v>115</v>
      </c>
      <c r="C20" s="18"/>
      <c r="D20" s="19" t="s">
        <v>90</v>
      </c>
    </row>
    <row r="21" spans="1:4" ht="15">
      <c r="A21" s="10" t="s">
        <v>43</v>
      </c>
      <c r="B21" s="11">
        <v>0</v>
      </c>
      <c r="C21" s="11"/>
      <c r="D21" s="12"/>
    </row>
    <row r="22" spans="1:4" ht="15">
      <c r="A22" s="2" t="s">
        <v>117</v>
      </c>
      <c r="B22" s="11">
        <v>0</v>
      </c>
      <c r="C22" s="1"/>
      <c r="D22" s="3"/>
    </row>
    <row r="23" spans="1:4" ht="15">
      <c r="A23" s="2" t="s">
        <v>118</v>
      </c>
      <c r="B23" s="11">
        <v>0</v>
      </c>
      <c r="C23" s="1"/>
      <c r="D23" s="3"/>
    </row>
    <row r="24" spans="1:4" ht="15">
      <c r="A24" s="2" t="s">
        <v>44</v>
      </c>
      <c r="B24" s="11">
        <v>0</v>
      </c>
      <c r="C24" s="1"/>
      <c r="D24" s="3"/>
    </row>
    <row r="25" spans="1:4" ht="15">
      <c r="A25" s="2" t="s">
        <v>119</v>
      </c>
      <c r="B25" s="11">
        <v>0</v>
      </c>
      <c r="C25" s="1"/>
      <c r="D25" s="3"/>
    </row>
    <row r="26" spans="1:4" ht="15">
      <c r="A26" s="2" t="s">
        <v>120</v>
      </c>
      <c r="B26" s="11">
        <v>0</v>
      </c>
      <c r="C26" s="1"/>
      <c r="D26" s="3"/>
    </row>
    <row r="27" spans="1:4" ht="15">
      <c r="A27" s="2" t="s">
        <v>121</v>
      </c>
      <c r="B27" s="11">
        <v>0</v>
      </c>
      <c r="C27" s="1"/>
      <c r="D27" s="3"/>
    </row>
    <row r="28" spans="1:4" ht="15">
      <c r="A28" s="2" t="s">
        <v>122</v>
      </c>
      <c r="B28" s="11">
        <v>0</v>
      </c>
      <c r="C28" s="1"/>
      <c r="D28" s="3"/>
    </row>
    <row r="29" spans="1:4" ht="15">
      <c r="A29" s="2" t="s">
        <v>123</v>
      </c>
      <c r="B29" s="11">
        <v>0</v>
      </c>
      <c r="C29" s="1"/>
      <c r="D29" s="3"/>
    </row>
    <row r="30" spans="1:4" ht="15">
      <c r="A30" s="2" t="s">
        <v>124</v>
      </c>
      <c r="B30" s="11">
        <v>0</v>
      </c>
      <c r="C30" s="1"/>
      <c r="D30" s="3"/>
    </row>
    <row r="31" spans="1:4" ht="15.75" thickBot="1">
      <c r="A31" s="2" t="s">
        <v>125</v>
      </c>
      <c r="B31" s="11">
        <v>0</v>
      </c>
      <c r="C31" s="1"/>
      <c r="D31" s="3"/>
    </row>
    <row r="32" spans="1:4" ht="15.75" thickBot="1">
      <c r="A32" s="8"/>
      <c r="B32" s="9"/>
      <c r="C32" s="9"/>
      <c r="D32" s="164"/>
    </row>
    <row r="33" spans="1:4" ht="15">
      <c r="A33" s="153" t="s">
        <v>15</v>
      </c>
      <c r="B33" s="188">
        <v>0</v>
      </c>
      <c r="C33" s="186"/>
      <c r="D33" s="149"/>
    </row>
    <row r="34" spans="1:4" ht="15.75" thickBot="1">
      <c r="A34" s="154"/>
      <c r="B34" s="189"/>
      <c r="C34" s="187"/>
      <c r="D34" s="7"/>
    </row>
  </sheetData>
  <sheetProtection/>
  <mergeCells count="10">
    <mergeCell ref="D32:D33"/>
    <mergeCell ref="A33:A34"/>
    <mergeCell ref="C33:C34"/>
    <mergeCell ref="B33:B34"/>
    <mergeCell ref="A19:D19"/>
    <mergeCell ref="A1:D1"/>
    <mergeCell ref="D14:D15"/>
    <mergeCell ref="A15:A16"/>
    <mergeCell ref="B15:B16"/>
    <mergeCell ref="C15:C16"/>
  </mergeCells>
  <printOptions/>
  <pageMargins left="0.75" right="0.75" top="1" bottom="1" header="0" footer="0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31.421875" style="0" customWidth="1"/>
    <col min="2" max="2" width="17.28125" style="0" customWidth="1"/>
    <col min="3" max="3" width="18.57421875" style="0" customWidth="1"/>
    <col min="4" max="4" width="17.421875" style="0" customWidth="1"/>
    <col min="5" max="5" width="14.7109375" style="0" customWidth="1"/>
    <col min="6" max="6" width="13.28125" style="0" customWidth="1"/>
  </cols>
  <sheetData>
    <row r="1" spans="1:6" ht="15">
      <c r="A1" s="150" t="s">
        <v>126</v>
      </c>
      <c r="B1" s="151"/>
      <c r="C1" s="151"/>
      <c r="D1" s="151"/>
      <c r="E1" s="151"/>
      <c r="F1" s="152"/>
    </row>
    <row r="2" spans="1:6" ht="15.75" thickBot="1">
      <c r="A2" s="13"/>
      <c r="B2" s="14"/>
      <c r="C2" s="14"/>
      <c r="D2" s="14"/>
      <c r="E2" s="14"/>
      <c r="F2" s="15"/>
    </row>
    <row r="3" spans="1:6" ht="15" customHeight="1">
      <c r="A3" s="157" t="s">
        <v>14</v>
      </c>
      <c r="B3" s="174" t="s">
        <v>192</v>
      </c>
      <c r="C3" s="174" t="s">
        <v>197</v>
      </c>
      <c r="D3" s="174" t="s">
        <v>198</v>
      </c>
      <c r="E3" s="174" t="s">
        <v>176</v>
      </c>
      <c r="F3" s="141" t="s">
        <v>16</v>
      </c>
    </row>
    <row r="4" spans="1:6" ht="50.25" customHeight="1" thickBot="1">
      <c r="A4" s="140"/>
      <c r="B4" s="175"/>
      <c r="C4" s="175"/>
      <c r="D4" s="175"/>
      <c r="E4" s="175"/>
      <c r="F4" s="143"/>
    </row>
    <row r="5" spans="1:6" ht="15">
      <c r="A5" s="10" t="s">
        <v>127</v>
      </c>
      <c r="B5" s="11">
        <v>0</v>
      </c>
      <c r="C5" s="11">
        <v>0</v>
      </c>
      <c r="D5" s="11">
        <v>0</v>
      </c>
      <c r="E5" s="11">
        <v>0</v>
      </c>
      <c r="F5" s="12">
        <f>B5+C5+D5+E5</f>
        <v>0</v>
      </c>
    </row>
    <row r="6" spans="1:6" ht="15">
      <c r="A6" s="2" t="s">
        <v>1</v>
      </c>
      <c r="B6" s="11">
        <v>0</v>
      </c>
      <c r="C6" s="11">
        <v>0</v>
      </c>
      <c r="D6" s="11">
        <v>0</v>
      </c>
      <c r="E6" s="11">
        <v>0</v>
      </c>
      <c r="F6" s="12">
        <f aca="true" t="shared" si="0" ref="F6:F15">B6+C6+D6+E6</f>
        <v>0</v>
      </c>
    </row>
    <row r="7" spans="1:6" ht="15">
      <c r="A7" s="2" t="s">
        <v>128</v>
      </c>
      <c r="B7" s="11">
        <v>0</v>
      </c>
      <c r="C7" s="11">
        <v>0</v>
      </c>
      <c r="D7" s="11">
        <v>0</v>
      </c>
      <c r="E7" s="11">
        <v>0</v>
      </c>
      <c r="F7" s="12">
        <f t="shared" si="0"/>
        <v>0</v>
      </c>
    </row>
    <row r="8" spans="1:6" ht="15">
      <c r="A8" s="2" t="s">
        <v>130</v>
      </c>
      <c r="B8" s="11">
        <v>0</v>
      </c>
      <c r="C8" s="11">
        <v>0</v>
      </c>
      <c r="D8" s="11">
        <v>0</v>
      </c>
      <c r="E8" s="11">
        <v>0</v>
      </c>
      <c r="F8" s="12">
        <f t="shared" si="0"/>
        <v>0</v>
      </c>
    </row>
    <row r="9" spans="1:6" ht="15">
      <c r="A9" s="2" t="s">
        <v>129</v>
      </c>
      <c r="B9" s="11">
        <v>0</v>
      </c>
      <c r="C9" s="11">
        <v>0</v>
      </c>
      <c r="D9" s="11">
        <v>0</v>
      </c>
      <c r="E9" s="11">
        <v>0</v>
      </c>
      <c r="F9" s="12">
        <f t="shared" si="0"/>
        <v>0</v>
      </c>
    </row>
    <row r="10" spans="1:6" ht="15">
      <c r="A10" s="2" t="s">
        <v>131</v>
      </c>
      <c r="B10" s="11">
        <v>0</v>
      </c>
      <c r="C10" s="11">
        <v>0</v>
      </c>
      <c r="D10" s="11">
        <v>0</v>
      </c>
      <c r="E10" s="11">
        <v>0</v>
      </c>
      <c r="F10" s="12">
        <f t="shared" si="0"/>
        <v>0</v>
      </c>
    </row>
    <row r="11" spans="1:6" ht="15">
      <c r="A11" s="2" t="s">
        <v>132</v>
      </c>
      <c r="B11" s="11">
        <v>0</v>
      </c>
      <c r="C11" s="11">
        <v>0</v>
      </c>
      <c r="D11" s="11">
        <v>0</v>
      </c>
      <c r="E11" s="11">
        <v>0</v>
      </c>
      <c r="F11" s="12">
        <f t="shared" si="0"/>
        <v>0</v>
      </c>
    </row>
    <row r="12" spans="1:6" ht="15">
      <c r="A12" s="2" t="s">
        <v>133</v>
      </c>
      <c r="B12" s="11">
        <v>0</v>
      </c>
      <c r="C12" s="11">
        <v>0</v>
      </c>
      <c r="D12" s="11">
        <v>0</v>
      </c>
      <c r="E12" s="11">
        <v>0</v>
      </c>
      <c r="F12" s="12">
        <f t="shared" si="0"/>
        <v>0</v>
      </c>
    </row>
    <row r="13" spans="1:6" ht="15">
      <c r="A13" s="2" t="s">
        <v>134</v>
      </c>
      <c r="B13" s="11">
        <v>0</v>
      </c>
      <c r="C13" s="11">
        <v>0</v>
      </c>
      <c r="D13" s="11">
        <v>0</v>
      </c>
      <c r="E13" s="11">
        <v>0</v>
      </c>
      <c r="F13" s="12">
        <f t="shared" si="0"/>
        <v>0</v>
      </c>
    </row>
    <row r="14" spans="1:6" ht="15">
      <c r="A14" s="2" t="s">
        <v>135</v>
      </c>
      <c r="B14" s="11">
        <v>0</v>
      </c>
      <c r="C14" s="11">
        <v>0</v>
      </c>
      <c r="D14" s="11">
        <v>0</v>
      </c>
      <c r="E14" s="11">
        <v>0</v>
      </c>
      <c r="F14" s="12">
        <f t="shared" si="0"/>
        <v>0</v>
      </c>
    </row>
    <row r="15" spans="1:6" ht="15">
      <c r="A15" s="2" t="s">
        <v>13</v>
      </c>
      <c r="B15" s="11">
        <v>0</v>
      </c>
      <c r="C15" s="11">
        <v>0</v>
      </c>
      <c r="D15" s="11">
        <v>0</v>
      </c>
      <c r="E15" s="11">
        <v>0</v>
      </c>
      <c r="F15" s="12">
        <f t="shared" si="0"/>
        <v>0</v>
      </c>
    </row>
    <row r="16" spans="1:6" ht="15.75" thickBot="1">
      <c r="A16" s="2"/>
      <c r="B16" s="11"/>
      <c r="C16" s="11"/>
      <c r="D16" s="11"/>
      <c r="E16" s="11"/>
      <c r="F16" s="12"/>
    </row>
    <row r="17" spans="1:6" ht="15.75" thickBot="1">
      <c r="A17" s="8"/>
      <c r="B17" s="9"/>
      <c r="C17" s="9"/>
      <c r="D17" s="9"/>
      <c r="E17" s="9"/>
      <c r="F17" s="148" t="s">
        <v>25</v>
      </c>
    </row>
    <row r="18" spans="1:6" ht="15">
      <c r="A18" s="153" t="s">
        <v>15</v>
      </c>
      <c r="B18" s="146">
        <v>0</v>
      </c>
      <c r="C18" s="146">
        <v>0</v>
      </c>
      <c r="D18" s="146">
        <v>0</v>
      </c>
      <c r="E18" s="146">
        <v>0</v>
      </c>
      <c r="F18" s="149"/>
    </row>
    <row r="19" spans="1:6" ht="15.75" thickBot="1">
      <c r="A19" s="154"/>
      <c r="B19" s="147"/>
      <c r="C19" s="147"/>
      <c r="D19" s="147"/>
      <c r="E19" s="147"/>
      <c r="F19" s="7">
        <f>F5+F6+F7+F8+F9+F10+F11+F16</f>
        <v>0</v>
      </c>
    </row>
    <row r="22" ht="15.75" thickBot="1"/>
    <row r="23" spans="1:6" ht="15">
      <c r="A23" s="150" t="s">
        <v>136</v>
      </c>
      <c r="B23" s="151"/>
      <c r="C23" s="151"/>
      <c r="D23" s="151"/>
      <c r="E23" s="151"/>
      <c r="F23" s="152"/>
    </row>
    <row r="24" spans="1:6" ht="15.75" thickBot="1">
      <c r="A24" s="13"/>
      <c r="B24" s="14"/>
      <c r="C24" s="14"/>
      <c r="D24" s="14"/>
      <c r="E24" s="14"/>
      <c r="F24" s="15"/>
    </row>
    <row r="25" spans="1:6" ht="15" customHeight="1">
      <c r="A25" s="157" t="s">
        <v>14</v>
      </c>
      <c r="B25" s="174" t="s">
        <v>199</v>
      </c>
      <c r="C25" s="174" t="s">
        <v>200</v>
      </c>
      <c r="D25" s="174" t="s">
        <v>248</v>
      </c>
      <c r="E25" s="174" t="s">
        <v>64</v>
      </c>
      <c r="F25" s="141" t="s">
        <v>16</v>
      </c>
    </row>
    <row r="26" spans="1:6" ht="33.75" customHeight="1" thickBot="1">
      <c r="A26" s="140"/>
      <c r="B26" s="175"/>
      <c r="C26" s="175"/>
      <c r="D26" s="175"/>
      <c r="E26" s="175"/>
      <c r="F26" s="143"/>
    </row>
    <row r="27" spans="1:6" ht="15">
      <c r="A27" s="45" t="s">
        <v>127</v>
      </c>
      <c r="B27" s="34">
        <v>0</v>
      </c>
      <c r="C27" s="34">
        <v>0</v>
      </c>
      <c r="D27" s="34">
        <v>0</v>
      </c>
      <c r="E27" s="34"/>
      <c r="F27" s="35">
        <f>(B27+C27+D27+E27)</f>
        <v>0</v>
      </c>
    </row>
    <row r="28" spans="1:6" ht="15">
      <c r="A28" s="2" t="s">
        <v>1</v>
      </c>
      <c r="B28" s="11">
        <v>0</v>
      </c>
      <c r="C28" s="11">
        <v>0</v>
      </c>
      <c r="D28" s="11">
        <v>0</v>
      </c>
      <c r="E28" s="11"/>
      <c r="F28" s="12">
        <f aca="true" t="shared" si="1" ref="F28:F41">(B28+C28+D28+E28)</f>
        <v>0</v>
      </c>
    </row>
    <row r="29" spans="1:6" ht="15">
      <c r="A29" s="2" t="s">
        <v>128</v>
      </c>
      <c r="B29" s="11">
        <v>0</v>
      </c>
      <c r="C29" s="11">
        <v>0</v>
      </c>
      <c r="D29" s="11">
        <v>0</v>
      </c>
      <c r="E29" s="11"/>
      <c r="F29" s="12">
        <f t="shared" si="1"/>
        <v>0</v>
      </c>
    </row>
    <row r="30" spans="1:6" ht="15">
      <c r="A30" s="2" t="s">
        <v>130</v>
      </c>
      <c r="B30" s="11">
        <v>0</v>
      </c>
      <c r="C30" s="11">
        <v>0</v>
      </c>
      <c r="D30" s="11">
        <v>0</v>
      </c>
      <c r="E30" s="11"/>
      <c r="F30" s="12">
        <f t="shared" si="1"/>
        <v>0</v>
      </c>
    </row>
    <row r="31" spans="1:6" ht="15">
      <c r="A31" s="2" t="s">
        <v>129</v>
      </c>
      <c r="B31" s="11">
        <v>0</v>
      </c>
      <c r="C31" s="11">
        <v>0</v>
      </c>
      <c r="D31" s="11">
        <v>0</v>
      </c>
      <c r="E31" s="11"/>
      <c r="F31" s="12">
        <f t="shared" si="1"/>
        <v>0</v>
      </c>
    </row>
    <row r="32" spans="1:6" ht="15">
      <c r="A32" s="2" t="s">
        <v>131</v>
      </c>
      <c r="B32" s="11">
        <v>0</v>
      </c>
      <c r="C32" s="11">
        <v>0</v>
      </c>
      <c r="D32" s="11">
        <v>0</v>
      </c>
      <c r="E32" s="11"/>
      <c r="F32" s="12">
        <f t="shared" si="1"/>
        <v>0</v>
      </c>
    </row>
    <row r="33" spans="1:6" ht="15">
      <c r="A33" s="2" t="s">
        <v>132</v>
      </c>
      <c r="B33" s="11">
        <v>0</v>
      </c>
      <c r="C33" s="11">
        <v>0</v>
      </c>
      <c r="D33" s="11">
        <v>0</v>
      </c>
      <c r="E33" s="11"/>
      <c r="F33" s="12">
        <f t="shared" si="1"/>
        <v>0</v>
      </c>
    </row>
    <row r="34" spans="1:6" ht="15">
      <c r="A34" s="2" t="s">
        <v>133</v>
      </c>
      <c r="B34" s="11">
        <v>0</v>
      </c>
      <c r="C34" s="11">
        <v>0</v>
      </c>
      <c r="D34" s="11">
        <v>0</v>
      </c>
      <c r="E34" s="11"/>
      <c r="F34" s="12">
        <f t="shared" si="1"/>
        <v>0</v>
      </c>
    </row>
    <row r="35" spans="1:6" ht="15">
      <c r="A35" s="2" t="s">
        <v>134</v>
      </c>
      <c r="B35" s="11">
        <v>0</v>
      </c>
      <c r="C35" s="11">
        <v>0</v>
      </c>
      <c r="D35" s="11">
        <v>0</v>
      </c>
      <c r="E35" s="11"/>
      <c r="F35" s="12">
        <f t="shared" si="1"/>
        <v>0</v>
      </c>
    </row>
    <row r="36" spans="1:6" ht="15">
      <c r="A36" s="2" t="s">
        <v>135</v>
      </c>
      <c r="B36" s="11">
        <v>0</v>
      </c>
      <c r="C36" s="11">
        <v>0</v>
      </c>
      <c r="D36" s="11">
        <v>0</v>
      </c>
      <c r="E36" s="11"/>
      <c r="F36" s="12">
        <f t="shared" si="1"/>
        <v>0</v>
      </c>
    </row>
    <row r="37" spans="1:6" ht="15">
      <c r="A37" s="2" t="s">
        <v>13</v>
      </c>
      <c r="B37" s="11">
        <v>0</v>
      </c>
      <c r="C37" s="11">
        <v>0</v>
      </c>
      <c r="D37" s="11">
        <v>0</v>
      </c>
      <c r="E37" s="11"/>
      <c r="F37" s="12">
        <f t="shared" si="1"/>
        <v>0</v>
      </c>
    </row>
    <row r="38" spans="1:6" ht="15">
      <c r="A38" s="2" t="s">
        <v>158</v>
      </c>
      <c r="B38" s="11">
        <v>0</v>
      </c>
      <c r="C38" s="11">
        <v>0</v>
      </c>
      <c r="D38" s="11">
        <v>0</v>
      </c>
      <c r="E38" s="11"/>
      <c r="F38" s="12">
        <f t="shared" si="1"/>
        <v>0</v>
      </c>
    </row>
    <row r="39" spans="1:6" ht="15">
      <c r="A39" s="20" t="s">
        <v>159</v>
      </c>
      <c r="B39" s="11">
        <v>0</v>
      </c>
      <c r="C39" s="11">
        <v>0</v>
      </c>
      <c r="D39" s="11">
        <v>0</v>
      </c>
      <c r="E39" s="21"/>
      <c r="F39" s="12">
        <f t="shared" si="1"/>
        <v>0</v>
      </c>
    </row>
    <row r="40" spans="1:6" ht="15">
      <c r="A40" s="20" t="s">
        <v>160</v>
      </c>
      <c r="B40" s="11">
        <v>0</v>
      </c>
      <c r="C40" s="11">
        <v>0</v>
      </c>
      <c r="D40" s="11">
        <v>0</v>
      </c>
      <c r="E40" s="21"/>
      <c r="F40" s="12">
        <f t="shared" si="1"/>
        <v>0</v>
      </c>
    </row>
    <row r="41" spans="1:6" ht="15.75" thickBot="1">
      <c r="A41" s="48" t="s">
        <v>161</v>
      </c>
      <c r="B41" s="24">
        <v>0</v>
      </c>
      <c r="C41" s="24">
        <v>0</v>
      </c>
      <c r="D41" s="24">
        <v>0</v>
      </c>
      <c r="E41" s="49"/>
      <c r="F41" s="46">
        <f t="shared" si="1"/>
        <v>0</v>
      </c>
    </row>
    <row r="42" spans="1:6" ht="15.75" thickBot="1">
      <c r="A42" s="20"/>
      <c r="B42" s="11"/>
      <c r="C42" s="11"/>
      <c r="D42" s="21"/>
      <c r="E42" s="21"/>
      <c r="F42" s="176" t="s">
        <v>25</v>
      </c>
    </row>
    <row r="43" spans="1:6" ht="15">
      <c r="A43" s="153" t="s">
        <v>15</v>
      </c>
      <c r="B43" s="146">
        <v>0</v>
      </c>
      <c r="C43" s="146">
        <v>0</v>
      </c>
      <c r="D43" s="146">
        <v>0</v>
      </c>
      <c r="E43" s="146"/>
      <c r="F43" s="149"/>
    </row>
    <row r="44" spans="1:6" ht="15.75" thickBot="1">
      <c r="A44" s="154"/>
      <c r="B44" s="147"/>
      <c r="C44" s="147"/>
      <c r="D44" s="147"/>
      <c r="E44" s="147"/>
      <c r="F44" s="7">
        <f>F27+F28+F29+F30+F31+F32+F33+F38</f>
        <v>0</v>
      </c>
    </row>
  </sheetData>
  <sheetProtection/>
  <mergeCells count="26">
    <mergeCell ref="A1:F1"/>
    <mergeCell ref="A3:A4"/>
    <mergeCell ref="B3:B4"/>
    <mergeCell ref="C3:C4"/>
    <mergeCell ref="D3:D4"/>
    <mergeCell ref="E3:E4"/>
    <mergeCell ref="F3:F4"/>
    <mergeCell ref="F17:F18"/>
    <mergeCell ref="A18:A19"/>
    <mergeCell ref="B18:B19"/>
    <mergeCell ref="C18:C19"/>
    <mergeCell ref="D18:D19"/>
    <mergeCell ref="E18:E19"/>
    <mergeCell ref="A23:F23"/>
    <mergeCell ref="A25:A26"/>
    <mergeCell ref="B25:B26"/>
    <mergeCell ref="C25:C26"/>
    <mergeCell ref="D25:D26"/>
    <mergeCell ref="E25:E26"/>
    <mergeCell ref="F25:F26"/>
    <mergeCell ref="F42:F43"/>
    <mergeCell ref="A43:A44"/>
    <mergeCell ref="B43:B44"/>
    <mergeCell ref="C43:C44"/>
    <mergeCell ref="D43:D44"/>
    <mergeCell ref="E43:E44"/>
  </mergeCell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00390625" style="0" customWidth="1"/>
    <col min="2" max="2" width="17.421875" style="0" customWidth="1"/>
    <col min="3" max="3" width="19.57421875" style="0" customWidth="1"/>
    <col min="4" max="4" width="20.57421875" style="0" customWidth="1"/>
    <col min="5" max="5" width="18.00390625" style="0" customWidth="1"/>
    <col min="6" max="6" width="19.00390625" style="0" customWidth="1"/>
  </cols>
  <sheetData>
    <row r="1" ht="15.75" thickBot="1"/>
    <row r="2" spans="1:6" ht="15">
      <c r="A2" s="150" t="s">
        <v>201</v>
      </c>
      <c r="B2" s="151"/>
      <c r="C2" s="151"/>
      <c r="D2" s="151"/>
      <c r="E2" s="151"/>
      <c r="F2" s="152"/>
    </row>
    <row r="3" spans="1:6" ht="15" customHeight="1" thickBot="1">
      <c r="A3" s="13"/>
      <c r="B3" s="14"/>
      <c r="C3" s="14"/>
      <c r="D3" s="14"/>
      <c r="E3" s="14"/>
      <c r="F3" s="15"/>
    </row>
    <row r="4" spans="1:6" ht="32.25" customHeight="1">
      <c r="A4" s="157" t="s">
        <v>14</v>
      </c>
      <c r="B4" s="174" t="s">
        <v>192</v>
      </c>
      <c r="C4" s="174" t="s">
        <v>197</v>
      </c>
      <c r="D4" s="174" t="s">
        <v>198</v>
      </c>
      <c r="E4" s="174" t="s">
        <v>176</v>
      </c>
      <c r="F4" s="141" t="s">
        <v>16</v>
      </c>
    </row>
    <row r="5" spans="1:6" ht="15.75" thickBot="1">
      <c r="A5" s="140"/>
      <c r="B5" s="175"/>
      <c r="C5" s="175"/>
      <c r="D5" s="175"/>
      <c r="E5" s="175"/>
      <c r="F5" s="143"/>
    </row>
    <row r="6" spans="1:6" ht="15">
      <c r="A6" s="10" t="s">
        <v>127</v>
      </c>
      <c r="B6" s="11">
        <v>0</v>
      </c>
      <c r="C6" s="11">
        <v>0</v>
      </c>
      <c r="D6" s="11">
        <v>0</v>
      </c>
      <c r="E6" s="11">
        <v>0</v>
      </c>
      <c r="F6" s="12">
        <f>B6+C6+D6+E6</f>
        <v>0</v>
      </c>
    </row>
    <row r="7" spans="1:6" ht="15">
      <c r="A7" s="2" t="s">
        <v>1</v>
      </c>
      <c r="B7" s="11">
        <v>0</v>
      </c>
      <c r="C7" s="11">
        <v>0</v>
      </c>
      <c r="D7" s="11">
        <v>0</v>
      </c>
      <c r="E7" s="11">
        <v>0</v>
      </c>
      <c r="F7" s="12">
        <f aca="true" t="shared" si="0" ref="F7:F16">B7+C7+D7+E7</f>
        <v>0</v>
      </c>
    </row>
    <row r="8" spans="1:6" ht="15">
      <c r="A8" s="2" t="s">
        <v>128</v>
      </c>
      <c r="B8" s="11">
        <v>0</v>
      </c>
      <c r="C8" s="11">
        <v>0</v>
      </c>
      <c r="D8" s="11">
        <v>0</v>
      </c>
      <c r="E8" s="11">
        <v>0</v>
      </c>
      <c r="F8" s="12">
        <f t="shared" si="0"/>
        <v>0</v>
      </c>
    </row>
    <row r="9" spans="1:6" ht="15">
      <c r="A9" s="2" t="s">
        <v>130</v>
      </c>
      <c r="B9" s="11">
        <v>0</v>
      </c>
      <c r="C9" s="11">
        <v>0</v>
      </c>
      <c r="D9" s="11">
        <v>0</v>
      </c>
      <c r="E9" s="11">
        <v>0</v>
      </c>
      <c r="F9" s="12">
        <f t="shared" si="0"/>
        <v>0</v>
      </c>
    </row>
    <row r="10" spans="1:6" ht="15">
      <c r="A10" s="2" t="s">
        <v>129</v>
      </c>
      <c r="B10" s="11">
        <v>0</v>
      </c>
      <c r="C10" s="11">
        <v>0</v>
      </c>
      <c r="D10" s="11">
        <v>0</v>
      </c>
      <c r="E10" s="11">
        <v>0</v>
      </c>
      <c r="F10" s="12">
        <f t="shared" si="0"/>
        <v>0</v>
      </c>
    </row>
    <row r="11" spans="1:6" ht="15">
      <c r="A11" s="2" t="s">
        <v>131</v>
      </c>
      <c r="B11" s="11">
        <v>0</v>
      </c>
      <c r="C11" s="11">
        <v>0</v>
      </c>
      <c r="D11" s="11">
        <v>0</v>
      </c>
      <c r="E11" s="11">
        <v>0</v>
      </c>
      <c r="F11" s="12">
        <f t="shared" si="0"/>
        <v>0</v>
      </c>
    </row>
    <row r="12" spans="1:6" ht="15">
      <c r="A12" s="2" t="s">
        <v>132</v>
      </c>
      <c r="B12" s="11">
        <v>0</v>
      </c>
      <c r="C12" s="11">
        <v>0</v>
      </c>
      <c r="D12" s="11">
        <v>0</v>
      </c>
      <c r="E12" s="11">
        <v>0</v>
      </c>
      <c r="F12" s="12">
        <f t="shared" si="0"/>
        <v>0</v>
      </c>
    </row>
    <row r="13" spans="1:6" ht="15">
      <c r="A13" s="2" t="s">
        <v>133</v>
      </c>
      <c r="B13" s="11">
        <v>0</v>
      </c>
      <c r="C13" s="11">
        <v>0</v>
      </c>
      <c r="D13" s="11">
        <v>0</v>
      </c>
      <c r="E13" s="11">
        <v>0</v>
      </c>
      <c r="F13" s="12">
        <f t="shared" si="0"/>
        <v>0</v>
      </c>
    </row>
    <row r="14" spans="1:6" ht="15">
      <c r="A14" s="2" t="s">
        <v>134</v>
      </c>
      <c r="B14" s="11">
        <v>0</v>
      </c>
      <c r="C14" s="11">
        <v>0</v>
      </c>
      <c r="D14" s="11">
        <v>0</v>
      </c>
      <c r="E14" s="11">
        <v>0</v>
      </c>
      <c r="F14" s="12">
        <f t="shared" si="0"/>
        <v>0</v>
      </c>
    </row>
    <row r="15" spans="1:6" ht="15">
      <c r="A15" s="2" t="s">
        <v>135</v>
      </c>
      <c r="B15" s="11">
        <v>0</v>
      </c>
      <c r="C15" s="11">
        <v>0</v>
      </c>
      <c r="D15" s="11">
        <v>0</v>
      </c>
      <c r="E15" s="11">
        <v>0</v>
      </c>
      <c r="F15" s="12">
        <f t="shared" si="0"/>
        <v>0</v>
      </c>
    </row>
    <row r="16" spans="1:6" ht="15">
      <c r="A16" s="2" t="s">
        <v>13</v>
      </c>
      <c r="B16" s="11">
        <v>0</v>
      </c>
      <c r="C16" s="11">
        <v>0</v>
      </c>
      <c r="D16" s="11">
        <v>0</v>
      </c>
      <c r="E16" s="11">
        <v>0</v>
      </c>
      <c r="F16" s="12">
        <f t="shared" si="0"/>
        <v>0</v>
      </c>
    </row>
    <row r="17" spans="1:6" ht="15.75" thickBot="1">
      <c r="A17" s="2"/>
      <c r="B17" s="11"/>
      <c r="C17" s="11"/>
      <c r="D17" s="11"/>
      <c r="E17" s="11"/>
      <c r="F17" s="12"/>
    </row>
    <row r="18" spans="1:6" ht="15.75" thickBot="1">
      <c r="A18" s="8"/>
      <c r="B18" s="9"/>
      <c r="C18" s="9"/>
      <c r="D18" s="9"/>
      <c r="E18" s="9"/>
      <c r="F18" s="148" t="s">
        <v>25</v>
      </c>
    </row>
    <row r="19" spans="1:6" ht="15">
      <c r="A19" s="153" t="s">
        <v>15</v>
      </c>
      <c r="B19" s="146">
        <v>0</v>
      </c>
      <c r="C19" s="146">
        <v>0</v>
      </c>
      <c r="D19" s="146">
        <v>0</v>
      </c>
      <c r="E19" s="146">
        <v>0</v>
      </c>
      <c r="F19" s="149"/>
    </row>
    <row r="20" spans="1:6" ht="15.75" thickBot="1">
      <c r="A20" s="154"/>
      <c r="B20" s="147"/>
      <c r="C20" s="147"/>
      <c r="D20" s="147"/>
      <c r="E20" s="147"/>
      <c r="F20" s="7">
        <f>F6+F7+F8+F9+F10+F11+F12+F17</f>
        <v>0</v>
      </c>
    </row>
    <row r="23" ht="15" customHeight="1" thickBot="1"/>
    <row r="24" spans="1:6" ht="32.25" customHeight="1">
      <c r="A24" s="150" t="s">
        <v>202</v>
      </c>
      <c r="B24" s="151"/>
      <c r="C24" s="151"/>
      <c r="D24" s="151"/>
      <c r="E24" s="151"/>
      <c r="F24" s="152"/>
    </row>
    <row r="25" spans="1:6" ht="15.75" thickBot="1">
      <c r="A25" s="13"/>
      <c r="B25" s="14"/>
      <c r="C25" s="14"/>
      <c r="D25" s="14"/>
      <c r="E25" s="14"/>
      <c r="F25" s="15"/>
    </row>
    <row r="26" spans="1:6" ht="32.25" customHeight="1">
      <c r="A26" s="157" t="s">
        <v>14</v>
      </c>
      <c r="B26" s="174" t="s">
        <v>199</v>
      </c>
      <c r="C26" s="174" t="s">
        <v>200</v>
      </c>
      <c r="D26" s="174" t="s">
        <v>200</v>
      </c>
      <c r="E26" s="174" t="s">
        <v>64</v>
      </c>
      <c r="F26" s="141" t="s">
        <v>16</v>
      </c>
    </row>
    <row r="27" spans="1:6" ht="15.75" thickBot="1">
      <c r="A27" s="139"/>
      <c r="B27" s="190"/>
      <c r="C27" s="190"/>
      <c r="D27" s="190"/>
      <c r="E27" s="190"/>
      <c r="F27" s="142"/>
    </row>
    <row r="28" spans="1:6" ht="15">
      <c r="A28" s="45" t="s">
        <v>127</v>
      </c>
      <c r="B28" s="34">
        <v>0</v>
      </c>
      <c r="C28" s="34">
        <v>0</v>
      </c>
      <c r="D28" s="34">
        <v>0</v>
      </c>
      <c r="E28" s="34"/>
      <c r="F28" s="35">
        <f>(B28+C28+D28+E28)</f>
        <v>0</v>
      </c>
    </row>
    <row r="29" spans="1:6" ht="15">
      <c r="A29" s="2" t="s">
        <v>1</v>
      </c>
      <c r="B29" s="1">
        <v>0</v>
      </c>
      <c r="C29" s="1">
        <v>0</v>
      </c>
      <c r="D29" s="1">
        <v>0</v>
      </c>
      <c r="E29" s="1"/>
      <c r="F29" s="3">
        <f aca="true" t="shared" si="1" ref="F29:F42">(B29+C29+D29+E29)</f>
        <v>0</v>
      </c>
    </row>
    <row r="30" spans="1:6" ht="15">
      <c r="A30" s="2" t="s">
        <v>128</v>
      </c>
      <c r="B30" s="1">
        <v>0</v>
      </c>
      <c r="C30" s="1">
        <v>0</v>
      </c>
      <c r="D30" s="1">
        <v>0</v>
      </c>
      <c r="E30" s="1"/>
      <c r="F30" s="3">
        <f t="shared" si="1"/>
        <v>0</v>
      </c>
    </row>
    <row r="31" spans="1:6" ht="15">
      <c r="A31" s="2" t="s">
        <v>130</v>
      </c>
      <c r="B31" s="1">
        <v>0</v>
      </c>
      <c r="C31" s="1">
        <v>0</v>
      </c>
      <c r="D31" s="1">
        <v>0</v>
      </c>
      <c r="E31" s="1"/>
      <c r="F31" s="3">
        <f t="shared" si="1"/>
        <v>0</v>
      </c>
    </row>
    <row r="32" spans="1:6" ht="15">
      <c r="A32" s="2" t="s">
        <v>129</v>
      </c>
      <c r="B32" s="1">
        <v>0</v>
      </c>
      <c r="C32" s="1">
        <v>0</v>
      </c>
      <c r="D32" s="1">
        <v>0</v>
      </c>
      <c r="E32" s="1"/>
      <c r="F32" s="3">
        <f t="shared" si="1"/>
        <v>0</v>
      </c>
    </row>
    <row r="33" spans="1:6" ht="15">
      <c r="A33" s="2" t="s">
        <v>131</v>
      </c>
      <c r="B33" s="1">
        <v>0</v>
      </c>
      <c r="C33" s="1">
        <v>0</v>
      </c>
      <c r="D33" s="1">
        <v>0</v>
      </c>
      <c r="E33" s="1"/>
      <c r="F33" s="3">
        <f t="shared" si="1"/>
        <v>0</v>
      </c>
    </row>
    <row r="34" spans="1:6" ht="15">
      <c r="A34" s="2" t="s">
        <v>132</v>
      </c>
      <c r="B34" s="1">
        <v>0</v>
      </c>
      <c r="C34" s="1">
        <v>0</v>
      </c>
      <c r="D34" s="1">
        <v>0</v>
      </c>
      <c r="E34" s="1"/>
      <c r="F34" s="3">
        <f t="shared" si="1"/>
        <v>0</v>
      </c>
    </row>
    <row r="35" spans="1:6" ht="15">
      <c r="A35" s="2" t="s">
        <v>133</v>
      </c>
      <c r="B35" s="1">
        <v>0</v>
      </c>
      <c r="C35" s="1">
        <v>0</v>
      </c>
      <c r="D35" s="1">
        <v>0</v>
      </c>
      <c r="E35" s="1"/>
      <c r="F35" s="3">
        <f t="shared" si="1"/>
        <v>0</v>
      </c>
    </row>
    <row r="36" spans="1:6" ht="15">
      <c r="A36" s="2" t="s">
        <v>134</v>
      </c>
      <c r="B36" s="1">
        <v>0</v>
      </c>
      <c r="C36" s="1">
        <v>0</v>
      </c>
      <c r="D36" s="1">
        <v>0</v>
      </c>
      <c r="E36" s="1"/>
      <c r="F36" s="3">
        <f t="shared" si="1"/>
        <v>0</v>
      </c>
    </row>
    <row r="37" spans="1:6" ht="15">
      <c r="A37" s="2" t="s">
        <v>135</v>
      </c>
      <c r="B37" s="1">
        <v>0</v>
      </c>
      <c r="C37" s="1">
        <v>0</v>
      </c>
      <c r="D37" s="1">
        <v>0</v>
      </c>
      <c r="E37" s="1"/>
      <c r="F37" s="3">
        <f t="shared" si="1"/>
        <v>0</v>
      </c>
    </row>
    <row r="38" spans="1:6" ht="15">
      <c r="A38" s="2" t="s">
        <v>13</v>
      </c>
      <c r="B38" s="1">
        <v>0</v>
      </c>
      <c r="C38" s="1">
        <v>0</v>
      </c>
      <c r="D38" s="1">
        <v>0</v>
      </c>
      <c r="E38" s="1"/>
      <c r="F38" s="3">
        <f t="shared" si="1"/>
        <v>0</v>
      </c>
    </row>
    <row r="39" spans="1:6" ht="15">
      <c r="A39" s="2" t="s">
        <v>158</v>
      </c>
      <c r="B39" s="1">
        <v>0</v>
      </c>
      <c r="C39" s="1">
        <v>0</v>
      </c>
      <c r="D39" s="1">
        <v>0</v>
      </c>
      <c r="E39" s="1"/>
      <c r="F39" s="3">
        <f t="shared" si="1"/>
        <v>0</v>
      </c>
    </row>
    <row r="40" spans="1:6" ht="15">
      <c r="A40" s="2" t="s">
        <v>159</v>
      </c>
      <c r="B40" s="1">
        <v>0</v>
      </c>
      <c r="C40" s="1">
        <v>0</v>
      </c>
      <c r="D40" s="1">
        <v>0</v>
      </c>
      <c r="E40" s="1"/>
      <c r="F40" s="3">
        <f t="shared" si="1"/>
        <v>0</v>
      </c>
    </row>
    <row r="41" spans="1:6" ht="15">
      <c r="A41" s="2" t="s">
        <v>160</v>
      </c>
      <c r="B41" s="1">
        <v>0</v>
      </c>
      <c r="C41" s="1">
        <v>0</v>
      </c>
      <c r="D41" s="1">
        <v>0</v>
      </c>
      <c r="E41" s="1"/>
      <c r="F41" s="3">
        <f t="shared" si="1"/>
        <v>0</v>
      </c>
    </row>
    <row r="42" spans="1:6" ht="15.75" thickBot="1">
      <c r="A42" s="4" t="s">
        <v>161</v>
      </c>
      <c r="B42" s="5">
        <v>0</v>
      </c>
      <c r="C42" s="5">
        <v>0</v>
      </c>
      <c r="D42" s="5">
        <v>0</v>
      </c>
      <c r="E42" s="5"/>
      <c r="F42" s="6">
        <f t="shared" si="1"/>
        <v>0</v>
      </c>
    </row>
    <row r="43" spans="1:6" ht="15.75" thickBot="1">
      <c r="A43" s="20"/>
      <c r="B43" s="11"/>
      <c r="C43" s="11"/>
      <c r="D43" s="21"/>
      <c r="E43" s="21"/>
      <c r="F43" s="176" t="s">
        <v>25</v>
      </c>
    </row>
    <row r="44" spans="1:6" ht="15">
      <c r="A44" s="153" t="s">
        <v>15</v>
      </c>
      <c r="B44" s="146">
        <v>0</v>
      </c>
      <c r="C44" s="146">
        <v>0</v>
      </c>
      <c r="D44" s="146">
        <v>0</v>
      </c>
      <c r="E44" s="146"/>
      <c r="F44" s="149"/>
    </row>
    <row r="45" spans="1:6" ht="15.75" thickBot="1">
      <c r="A45" s="154"/>
      <c r="B45" s="147"/>
      <c r="C45" s="147"/>
      <c r="D45" s="147"/>
      <c r="E45" s="147"/>
      <c r="F45" s="7">
        <f>F28+F29+F30+F31+F32+F33+F34+F39</f>
        <v>0</v>
      </c>
    </row>
  </sheetData>
  <sheetProtection/>
  <mergeCells count="26">
    <mergeCell ref="F26:F27"/>
    <mergeCell ref="A44:A45"/>
    <mergeCell ref="B44:B45"/>
    <mergeCell ref="C44:C45"/>
    <mergeCell ref="D44:D45"/>
    <mergeCell ref="E26:E27"/>
    <mergeCell ref="F43:F44"/>
    <mergeCell ref="E44:E45"/>
    <mergeCell ref="A26:A27"/>
    <mergeCell ref="B26:B27"/>
    <mergeCell ref="A24:F24"/>
    <mergeCell ref="E19:E20"/>
    <mergeCell ref="A19:A20"/>
    <mergeCell ref="F18:F19"/>
    <mergeCell ref="C19:C20"/>
    <mergeCell ref="D19:D20"/>
    <mergeCell ref="C26:C27"/>
    <mergeCell ref="D26:D27"/>
    <mergeCell ref="A2:F2"/>
    <mergeCell ref="A4:A5"/>
    <mergeCell ref="B4:B5"/>
    <mergeCell ref="C4:C5"/>
    <mergeCell ref="D4:D5"/>
    <mergeCell ref="E4:E5"/>
    <mergeCell ref="F4:F5"/>
    <mergeCell ref="B19:B20"/>
  </mergeCell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31.421875" style="0" customWidth="1"/>
    <col min="2" max="5" width="18.00390625" style="0" customWidth="1"/>
    <col min="6" max="6" width="20.7109375" style="0" customWidth="1"/>
  </cols>
  <sheetData>
    <row r="1" spans="1:6" ht="15">
      <c r="A1" s="150" t="s">
        <v>137</v>
      </c>
      <c r="B1" s="151"/>
      <c r="C1" s="151"/>
      <c r="D1" s="151"/>
      <c r="E1" s="151"/>
      <c r="F1" s="152"/>
    </row>
    <row r="2" spans="1:6" ht="15.75" thickBot="1">
      <c r="A2" s="13"/>
      <c r="B2" s="14"/>
      <c r="C2" s="14"/>
      <c r="D2" s="14"/>
      <c r="E2" s="14"/>
      <c r="F2" s="15"/>
    </row>
    <row r="3" spans="1:6" ht="15" customHeight="1">
      <c r="A3" s="157" t="s">
        <v>14</v>
      </c>
      <c r="B3" s="174" t="s">
        <v>192</v>
      </c>
      <c r="C3" s="174" t="s">
        <v>197</v>
      </c>
      <c r="D3" s="174" t="s">
        <v>198</v>
      </c>
      <c r="E3" s="174" t="s">
        <v>176</v>
      </c>
      <c r="F3" s="141" t="s">
        <v>16</v>
      </c>
    </row>
    <row r="4" spans="1:6" ht="51" customHeight="1" thickBot="1">
      <c r="A4" s="140"/>
      <c r="B4" s="175"/>
      <c r="C4" s="175"/>
      <c r="D4" s="175"/>
      <c r="E4" s="175"/>
      <c r="F4" s="143"/>
    </row>
    <row r="5" spans="1:6" ht="15">
      <c r="A5" s="10" t="s">
        <v>127</v>
      </c>
      <c r="B5" s="11">
        <v>0</v>
      </c>
      <c r="C5" s="11">
        <v>0</v>
      </c>
      <c r="D5" s="11">
        <v>0</v>
      </c>
      <c r="E5" s="11">
        <v>0</v>
      </c>
      <c r="F5" s="12">
        <f>B5+C5+D5+E5</f>
        <v>0</v>
      </c>
    </row>
    <row r="6" spans="1:6" ht="15">
      <c r="A6" s="2" t="s">
        <v>1</v>
      </c>
      <c r="B6" s="11">
        <v>0</v>
      </c>
      <c r="C6" s="11">
        <v>0</v>
      </c>
      <c r="D6" s="11">
        <v>0</v>
      </c>
      <c r="E6" s="11">
        <v>0</v>
      </c>
      <c r="F6" s="12">
        <f aca="true" t="shared" si="0" ref="F6:F15">B6+C6+D6+E6</f>
        <v>0</v>
      </c>
    </row>
    <row r="7" spans="1:6" ht="15">
      <c r="A7" s="2" t="s">
        <v>128</v>
      </c>
      <c r="B7" s="11">
        <v>0</v>
      </c>
      <c r="C7" s="11">
        <v>0</v>
      </c>
      <c r="D7" s="11">
        <v>0</v>
      </c>
      <c r="E7" s="11">
        <v>0</v>
      </c>
      <c r="F7" s="12">
        <f t="shared" si="0"/>
        <v>0</v>
      </c>
    </row>
    <row r="8" spans="1:6" ht="15">
      <c r="A8" s="2" t="s">
        <v>130</v>
      </c>
      <c r="B8" s="11">
        <v>0</v>
      </c>
      <c r="C8" s="11">
        <v>0</v>
      </c>
      <c r="D8" s="11">
        <v>0</v>
      </c>
      <c r="E8" s="11">
        <v>0</v>
      </c>
      <c r="F8" s="12">
        <f t="shared" si="0"/>
        <v>0</v>
      </c>
    </row>
    <row r="9" spans="1:6" ht="15">
      <c r="A9" s="2" t="s">
        <v>129</v>
      </c>
      <c r="B9" s="11">
        <v>0</v>
      </c>
      <c r="C9" s="11">
        <v>0</v>
      </c>
      <c r="D9" s="11">
        <v>0</v>
      </c>
      <c r="E9" s="11">
        <v>0</v>
      </c>
      <c r="F9" s="12">
        <f t="shared" si="0"/>
        <v>0</v>
      </c>
    </row>
    <row r="10" spans="1:6" ht="15">
      <c r="A10" s="2" t="s">
        <v>131</v>
      </c>
      <c r="B10" s="11">
        <v>0</v>
      </c>
      <c r="C10" s="11">
        <v>0</v>
      </c>
      <c r="D10" s="11">
        <v>0</v>
      </c>
      <c r="E10" s="11">
        <v>0</v>
      </c>
      <c r="F10" s="12">
        <f t="shared" si="0"/>
        <v>0</v>
      </c>
    </row>
    <row r="11" spans="1:6" ht="15">
      <c r="A11" s="2" t="s">
        <v>132</v>
      </c>
      <c r="B11" s="11">
        <v>0</v>
      </c>
      <c r="C11" s="11">
        <v>0</v>
      </c>
      <c r="D11" s="11">
        <v>0</v>
      </c>
      <c r="E11" s="11">
        <v>0</v>
      </c>
      <c r="F11" s="12">
        <f t="shared" si="0"/>
        <v>0</v>
      </c>
    </row>
    <row r="12" spans="1:6" ht="15">
      <c r="A12" s="2" t="s">
        <v>133</v>
      </c>
      <c r="B12" s="11">
        <v>0</v>
      </c>
      <c r="C12" s="11">
        <v>0</v>
      </c>
      <c r="D12" s="11">
        <v>0</v>
      </c>
      <c r="E12" s="11">
        <v>0</v>
      </c>
      <c r="F12" s="12">
        <f t="shared" si="0"/>
        <v>0</v>
      </c>
    </row>
    <row r="13" spans="1:6" ht="15">
      <c r="A13" s="2" t="s">
        <v>134</v>
      </c>
      <c r="B13" s="11">
        <v>0</v>
      </c>
      <c r="C13" s="11">
        <v>0</v>
      </c>
      <c r="D13" s="11">
        <v>0</v>
      </c>
      <c r="E13" s="11">
        <v>0</v>
      </c>
      <c r="F13" s="12">
        <f t="shared" si="0"/>
        <v>0</v>
      </c>
    </row>
    <row r="14" spans="1:6" ht="15">
      <c r="A14" s="2" t="s">
        <v>135</v>
      </c>
      <c r="B14" s="11">
        <v>0</v>
      </c>
      <c r="C14" s="11">
        <v>0</v>
      </c>
      <c r="D14" s="11">
        <v>0</v>
      </c>
      <c r="E14" s="11">
        <v>0</v>
      </c>
      <c r="F14" s="12">
        <f t="shared" si="0"/>
        <v>0</v>
      </c>
    </row>
    <row r="15" spans="1:6" ht="15.75" thickBot="1">
      <c r="A15" s="2" t="s">
        <v>13</v>
      </c>
      <c r="B15" s="11">
        <v>0</v>
      </c>
      <c r="C15" s="11">
        <v>0</v>
      </c>
      <c r="D15" s="11">
        <v>0</v>
      </c>
      <c r="E15" s="11">
        <v>0</v>
      </c>
      <c r="F15" s="12">
        <f t="shared" si="0"/>
        <v>0</v>
      </c>
    </row>
    <row r="16" spans="1:6" ht="15.75" hidden="1" thickBot="1">
      <c r="A16" s="2"/>
      <c r="B16" s="11"/>
      <c r="C16" s="11"/>
      <c r="D16" s="11"/>
      <c r="E16" s="11"/>
      <c r="F16" s="12"/>
    </row>
    <row r="17" spans="1:6" ht="15.75" thickBot="1">
      <c r="A17" s="8"/>
      <c r="B17" s="9"/>
      <c r="C17" s="9"/>
      <c r="D17" s="9"/>
      <c r="E17" s="9"/>
      <c r="F17" s="148" t="s">
        <v>25</v>
      </c>
    </row>
    <row r="18" spans="1:6" ht="15">
      <c r="A18" s="153" t="s">
        <v>15</v>
      </c>
      <c r="B18" s="146">
        <v>0</v>
      </c>
      <c r="C18" s="146">
        <v>0</v>
      </c>
      <c r="D18" s="146">
        <v>0</v>
      </c>
      <c r="E18" s="146">
        <v>0</v>
      </c>
      <c r="F18" s="149"/>
    </row>
    <row r="19" spans="1:6" ht="15.75" thickBot="1">
      <c r="A19" s="154"/>
      <c r="B19" s="147"/>
      <c r="C19" s="147"/>
      <c r="D19" s="147"/>
      <c r="E19" s="147"/>
      <c r="F19" s="7">
        <f>F5+F6+F7+F8+F9+F10+F11+F16</f>
        <v>0</v>
      </c>
    </row>
    <row r="22" ht="15.75" thickBot="1"/>
    <row r="23" spans="1:6" ht="15" customHeight="1">
      <c r="A23" s="150" t="s">
        <v>138</v>
      </c>
      <c r="B23" s="151"/>
      <c r="C23" s="151"/>
      <c r="D23" s="151"/>
      <c r="E23" s="151"/>
      <c r="F23" s="152"/>
    </row>
    <row r="24" spans="1:6" ht="15.75" thickBot="1">
      <c r="A24" s="13"/>
      <c r="B24" s="14"/>
      <c r="C24" s="14"/>
      <c r="D24" s="14"/>
      <c r="E24" s="14"/>
      <c r="F24" s="15"/>
    </row>
    <row r="25" spans="1:6" ht="15">
      <c r="A25" s="157" t="s">
        <v>14</v>
      </c>
      <c r="B25" s="174" t="s">
        <v>199</v>
      </c>
      <c r="C25" s="174" t="s">
        <v>200</v>
      </c>
      <c r="D25" s="174" t="s">
        <v>200</v>
      </c>
      <c r="E25" s="174" t="s">
        <v>64</v>
      </c>
      <c r="F25" s="141" t="s">
        <v>16</v>
      </c>
    </row>
    <row r="26" spans="1:6" ht="37.5" customHeight="1" thickBot="1">
      <c r="A26" s="139"/>
      <c r="B26" s="190"/>
      <c r="C26" s="190"/>
      <c r="D26" s="190"/>
      <c r="E26" s="190"/>
      <c r="F26" s="142"/>
    </row>
    <row r="27" spans="1:6" ht="15">
      <c r="A27" s="45" t="s">
        <v>127</v>
      </c>
      <c r="B27" s="34">
        <v>0</v>
      </c>
      <c r="C27" s="34">
        <v>0</v>
      </c>
      <c r="D27" s="34">
        <v>0</v>
      </c>
      <c r="E27" s="34"/>
      <c r="F27" s="35">
        <f>(B27+C27+D27+E27)</f>
        <v>0</v>
      </c>
    </row>
    <row r="28" spans="1:6" ht="15">
      <c r="A28" s="2" t="s">
        <v>1</v>
      </c>
      <c r="B28" s="1">
        <v>0</v>
      </c>
      <c r="C28" s="1">
        <v>0</v>
      </c>
      <c r="D28" s="1">
        <v>0</v>
      </c>
      <c r="E28" s="1"/>
      <c r="F28" s="3">
        <f aca="true" t="shared" si="1" ref="F28:F41">(B28+C28+D28+E28)</f>
        <v>0</v>
      </c>
    </row>
    <row r="29" spans="1:6" ht="15">
      <c r="A29" s="2" t="s">
        <v>128</v>
      </c>
      <c r="B29" s="1">
        <v>0</v>
      </c>
      <c r="C29" s="1">
        <v>0</v>
      </c>
      <c r="D29" s="1">
        <v>0</v>
      </c>
      <c r="E29" s="1"/>
      <c r="F29" s="3">
        <f t="shared" si="1"/>
        <v>0</v>
      </c>
    </row>
    <row r="30" spans="1:6" ht="15">
      <c r="A30" s="2" t="s">
        <v>130</v>
      </c>
      <c r="B30" s="1">
        <v>0</v>
      </c>
      <c r="C30" s="1">
        <v>0</v>
      </c>
      <c r="D30" s="1">
        <v>0</v>
      </c>
      <c r="E30" s="1"/>
      <c r="F30" s="3">
        <f t="shared" si="1"/>
        <v>0</v>
      </c>
    </row>
    <row r="31" spans="1:6" ht="15">
      <c r="A31" s="2" t="s">
        <v>129</v>
      </c>
      <c r="B31" s="1">
        <v>0</v>
      </c>
      <c r="C31" s="1">
        <v>0</v>
      </c>
      <c r="D31" s="1">
        <v>0</v>
      </c>
      <c r="E31" s="1"/>
      <c r="F31" s="3">
        <f t="shared" si="1"/>
        <v>0</v>
      </c>
    </row>
    <row r="32" spans="1:6" ht="15">
      <c r="A32" s="2" t="s">
        <v>131</v>
      </c>
      <c r="B32" s="1">
        <v>0</v>
      </c>
      <c r="C32" s="1">
        <v>0</v>
      </c>
      <c r="D32" s="1">
        <v>0</v>
      </c>
      <c r="E32" s="1"/>
      <c r="F32" s="3">
        <f t="shared" si="1"/>
        <v>0</v>
      </c>
    </row>
    <row r="33" spans="1:6" ht="15">
      <c r="A33" s="2" t="s">
        <v>132</v>
      </c>
      <c r="B33" s="1">
        <v>0</v>
      </c>
      <c r="C33" s="1">
        <v>0</v>
      </c>
      <c r="D33" s="1">
        <v>0</v>
      </c>
      <c r="E33" s="1"/>
      <c r="F33" s="3">
        <f t="shared" si="1"/>
        <v>0</v>
      </c>
    </row>
    <row r="34" spans="1:6" ht="15">
      <c r="A34" s="2" t="s">
        <v>133</v>
      </c>
      <c r="B34" s="1">
        <v>0</v>
      </c>
      <c r="C34" s="1">
        <v>0</v>
      </c>
      <c r="D34" s="1">
        <v>0</v>
      </c>
      <c r="E34" s="1"/>
      <c r="F34" s="3">
        <f t="shared" si="1"/>
        <v>0</v>
      </c>
    </row>
    <row r="35" spans="1:6" ht="15">
      <c r="A35" s="2" t="s">
        <v>134</v>
      </c>
      <c r="B35" s="1">
        <v>0</v>
      </c>
      <c r="C35" s="1">
        <v>0</v>
      </c>
      <c r="D35" s="1">
        <v>0</v>
      </c>
      <c r="E35" s="1"/>
      <c r="F35" s="3">
        <f t="shared" si="1"/>
        <v>0</v>
      </c>
    </row>
    <row r="36" spans="1:6" ht="15">
      <c r="A36" s="2" t="s">
        <v>135</v>
      </c>
      <c r="B36" s="1">
        <v>0</v>
      </c>
      <c r="C36" s="1">
        <v>0</v>
      </c>
      <c r="D36" s="1">
        <v>0</v>
      </c>
      <c r="E36" s="1"/>
      <c r="F36" s="3">
        <f t="shared" si="1"/>
        <v>0</v>
      </c>
    </row>
    <row r="37" spans="1:6" ht="15">
      <c r="A37" s="2" t="s">
        <v>13</v>
      </c>
      <c r="B37" s="1">
        <v>0</v>
      </c>
      <c r="C37" s="1">
        <v>0</v>
      </c>
      <c r="D37" s="1">
        <v>0</v>
      </c>
      <c r="E37" s="1"/>
      <c r="F37" s="3">
        <f t="shared" si="1"/>
        <v>0</v>
      </c>
    </row>
    <row r="38" spans="1:6" ht="15">
      <c r="A38" s="2" t="s">
        <v>158</v>
      </c>
      <c r="B38" s="1">
        <v>0</v>
      </c>
      <c r="C38" s="1">
        <v>0</v>
      </c>
      <c r="D38" s="1">
        <v>0</v>
      </c>
      <c r="E38" s="1"/>
      <c r="F38" s="3">
        <f t="shared" si="1"/>
        <v>0</v>
      </c>
    </row>
    <row r="39" spans="1:6" ht="15">
      <c r="A39" s="2" t="s">
        <v>159</v>
      </c>
      <c r="B39" s="1">
        <v>0</v>
      </c>
      <c r="C39" s="1">
        <v>0</v>
      </c>
      <c r="D39" s="1">
        <v>0</v>
      </c>
      <c r="E39" s="1"/>
      <c r="F39" s="3">
        <f t="shared" si="1"/>
        <v>0</v>
      </c>
    </row>
    <row r="40" spans="1:6" ht="15">
      <c r="A40" s="2" t="s">
        <v>160</v>
      </c>
      <c r="B40" s="1">
        <v>0</v>
      </c>
      <c r="C40" s="1">
        <v>0</v>
      </c>
      <c r="D40" s="1">
        <v>0</v>
      </c>
      <c r="E40" s="1"/>
      <c r="F40" s="3">
        <f t="shared" si="1"/>
        <v>0</v>
      </c>
    </row>
    <row r="41" spans="1:6" ht="15.75" thickBot="1">
      <c r="A41" s="4" t="s">
        <v>161</v>
      </c>
      <c r="B41" s="5">
        <v>0</v>
      </c>
      <c r="C41" s="5">
        <v>0</v>
      </c>
      <c r="D41" s="5">
        <v>0</v>
      </c>
      <c r="E41" s="5"/>
      <c r="F41" s="6">
        <f t="shared" si="1"/>
        <v>0</v>
      </c>
    </row>
    <row r="42" spans="1:6" ht="15.75" thickBot="1">
      <c r="A42" s="20"/>
      <c r="B42" s="11"/>
      <c r="C42" s="11"/>
      <c r="D42" s="21"/>
      <c r="E42" s="21"/>
      <c r="F42" s="176" t="s">
        <v>25</v>
      </c>
    </row>
    <row r="43" spans="1:6" ht="15">
      <c r="A43" s="153" t="s">
        <v>15</v>
      </c>
      <c r="B43" s="146">
        <v>0</v>
      </c>
      <c r="C43" s="146">
        <v>0</v>
      </c>
      <c r="D43" s="146">
        <v>0</v>
      </c>
      <c r="E43" s="146"/>
      <c r="F43" s="149"/>
    </row>
    <row r="44" spans="1:6" ht="15.75" thickBot="1">
      <c r="A44" s="154"/>
      <c r="B44" s="147"/>
      <c r="C44" s="147"/>
      <c r="D44" s="147"/>
      <c r="E44" s="147"/>
      <c r="F44" s="7">
        <f>F27+F28+F29+F30+F31+F32+F33+F38</f>
        <v>0</v>
      </c>
    </row>
  </sheetData>
  <sheetProtection/>
  <mergeCells count="26">
    <mergeCell ref="A1:F1"/>
    <mergeCell ref="A3:A4"/>
    <mergeCell ref="B3:B4"/>
    <mergeCell ref="C3:C4"/>
    <mergeCell ref="D3:D4"/>
    <mergeCell ref="E3:E4"/>
    <mergeCell ref="F3:F4"/>
    <mergeCell ref="F17:F18"/>
    <mergeCell ref="A18:A19"/>
    <mergeCell ref="B18:B19"/>
    <mergeCell ref="C18:C19"/>
    <mergeCell ref="D18:D19"/>
    <mergeCell ref="E18:E19"/>
    <mergeCell ref="A23:F23"/>
    <mergeCell ref="A25:A26"/>
    <mergeCell ref="B25:B26"/>
    <mergeCell ref="C25:C26"/>
    <mergeCell ref="D25:D26"/>
    <mergeCell ref="E25:E26"/>
    <mergeCell ref="F25:F26"/>
    <mergeCell ref="F42:F43"/>
    <mergeCell ref="A43:A44"/>
    <mergeCell ref="B43:B44"/>
    <mergeCell ref="C43:C44"/>
    <mergeCell ref="D43:D44"/>
    <mergeCell ref="E43:E4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18"/>
  <sheetViews>
    <sheetView zoomScale="85" zoomScaleNormal="85" zoomScalePageLayoutView="0" workbookViewId="0" topLeftCell="A1">
      <selection activeCell="C16" sqref="C16"/>
    </sheetView>
  </sheetViews>
  <sheetFormatPr defaultColWidth="11.421875" defaultRowHeight="15"/>
  <cols>
    <col min="1" max="1" width="34.28125" style="0" customWidth="1"/>
    <col min="2" max="2" width="17.7109375" style="0" customWidth="1"/>
    <col min="3" max="5" width="18.421875" style="0" customWidth="1"/>
    <col min="6" max="6" width="16.421875" style="0" customWidth="1"/>
  </cols>
  <sheetData>
    <row r="1" spans="1:6" ht="25.5" customHeight="1" thickBot="1">
      <c r="A1" s="125" t="s">
        <v>351</v>
      </c>
      <c r="B1" s="126"/>
      <c r="C1" s="126"/>
      <c r="D1" s="122"/>
      <c r="E1" s="122"/>
      <c r="F1" s="85"/>
    </row>
    <row r="2" spans="1:6" ht="15.75" hidden="1" thickBot="1">
      <c r="A2" s="86"/>
      <c r="B2" s="87"/>
      <c r="C2" s="87"/>
      <c r="D2" s="87"/>
      <c r="E2" s="87"/>
      <c r="F2" s="89"/>
    </row>
    <row r="3" spans="1:6" ht="45">
      <c r="A3" s="139" t="s">
        <v>14</v>
      </c>
      <c r="B3" s="81" t="s">
        <v>352</v>
      </c>
      <c r="C3" s="81" t="s">
        <v>353</v>
      </c>
      <c r="D3" s="81"/>
      <c r="E3" s="119"/>
      <c r="F3" s="141" t="s">
        <v>16</v>
      </c>
    </row>
    <row r="4" spans="1:6" ht="12" customHeight="1">
      <c r="A4" s="139"/>
      <c r="B4" s="117"/>
      <c r="C4" s="117"/>
      <c r="D4" s="119"/>
      <c r="E4" s="119"/>
      <c r="F4" s="142"/>
    </row>
    <row r="5" spans="1:6" ht="29.25" customHeight="1" thickBot="1">
      <c r="A5" s="140"/>
      <c r="B5" s="17" t="s">
        <v>150</v>
      </c>
      <c r="C5" s="17" t="s">
        <v>150</v>
      </c>
      <c r="D5" s="71"/>
      <c r="E5" s="71"/>
      <c r="F5" s="143"/>
    </row>
    <row r="6" spans="1:7" ht="15">
      <c r="A6" s="40" t="s">
        <v>261</v>
      </c>
      <c r="B6" s="1"/>
      <c r="C6" s="1">
        <v>200</v>
      </c>
      <c r="D6" s="72"/>
      <c r="E6" s="72"/>
      <c r="F6" s="110">
        <f>SUM(B6:E6)</f>
        <v>200</v>
      </c>
      <c r="G6" s="25"/>
    </row>
    <row r="7" spans="1:6" ht="15">
      <c r="A7" s="40" t="s">
        <v>26</v>
      </c>
      <c r="B7" s="1">
        <v>200</v>
      </c>
      <c r="C7" s="1"/>
      <c r="D7" s="72"/>
      <c r="E7" s="72"/>
      <c r="F7" s="110">
        <f aca="true" t="shared" si="0" ref="F7:F16">SUM(B7:E7)</f>
        <v>200</v>
      </c>
    </row>
    <row r="8" spans="1:6" ht="15">
      <c r="A8" s="40" t="s">
        <v>6</v>
      </c>
      <c r="B8" s="1">
        <v>200</v>
      </c>
      <c r="C8" s="1">
        <v>200</v>
      </c>
      <c r="D8" s="72"/>
      <c r="E8" s="72"/>
      <c r="F8" s="110">
        <f t="shared" si="0"/>
        <v>400</v>
      </c>
    </row>
    <row r="9" spans="1:6" ht="15">
      <c r="A9" s="70" t="s">
        <v>74</v>
      </c>
      <c r="B9" s="1">
        <v>200</v>
      </c>
      <c r="C9" s="1">
        <v>200</v>
      </c>
      <c r="D9" s="72"/>
      <c r="E9" s="72"/>
      <c r="F9" s="110">
        <f t="shared" si="0"/>
        <v>400</v>
      </c>
    </row>
    <row r="10" spans="1:6" ht="15">
      <c r="A10" s="70" t="s">
        <v>354</v>
      </c>
      <c r="B10" s="1">
        <v>200</v>
      </c>
      <c r="C10" s="1">
        <v>200</v>
      </c>
      <c r="D10" s="72"/>
      <c r="E10" s="72"/>
      <c r="F10" s="110">
        <f t="shared" si="0"/>
        <v>400</v>
      </c>
    </row>
    <row r="11" spans="1:6" ht="15">
      <c r="A11" s="2" t="s">
        <v>355</v>
      </c>
      <c r="B11" s="1"/>
      <c r="C11" s="1"/>
      <c r="D11" s="72"/>
      <c r="E11" s="72"/>
      <c r="F11" s="110">
        <f t="shared" si="0"/>
        <v>0</v>
      </c>
    </row>
    <row r="12" spans="1:6" ht="15">
      <c r="A12" s="2"/>
      <c r="B12" s="1"/>
      <c r="C12" s="1"/>
      <c r="D12" s="72"/>
      <c r="E12" s="72"/>
      <c r="F12" s="110">
        <f t="shared" si="0"/>
        <v>0</v>
      </c>
    </row>
    <row r="13" spans="1:6" ht="15">
      <c r="A13" s="40"/>
      <c r="B13" s="1"/>
      <c r="C13" s="1"/>
      <c r="D13" s="72"/>
      <c r="E13" s="72"/>
      <c r="F13" s="110">
        <f t="shared" si="0"/>
        <v>0</v>
      </c>
    </row>
    <row r="14" spans="1:6" ht="15">
      <c r="A14" s="40"/>
      <c r="B14" s="1"/>
      <c r="C14" s="1"/>
      <c r="D14" s="72"/>
      <c r="E14" s="72"/>
      <c r="F14" s="110">
        <f t="shared" si="0"/>
        <v>0</v>
      </c>
    </row>
    <row r="15" spans="1:6" ht="15">
      <c r="A15" s="77"/>
      <c r="B15" s="1"/>
      <c r="C15" s="1"/>
      <c r="D15" s="72"/>
      <c r="E15" s="72"/>
      <c r="F15" s="110">
        <f t="shared" si="0"/>
        <v>0</v>
      </c>
    </row>
    <row r="16" spans="1:6" ht="15.75" thickBot="1">
      <c r="A16" s="69"/>
      <c r="B16" s="1"/>
      <c r="C16" s="1"/>
      <c r="D16" s="72"/>
      <c r="E16" s="72"/>
      <c r="F16" s="110">
        <f t="shared" si="0"/>
        <v>0</v>
      </c>
    </row>
    <row r="17" spans="1:7" ht="9.75" customHeight="1">
      <c r="A17" s="144" t="s">
        <v>15</v>
      </c>
      <c r="B17" s="137">
        <f>SUM(B6:B16)</f>
        <v>800</v>
      </c>
      <c r="C17" s="137">
        <f>SUM(C6:C16)</f>
        <v>800</v>
      </c>
      <c r="D17" s="123"/>
      <c r="E17" s="123"/>
      <c r="F17" s="134">
        <f>SUM(F6:F16)</f>
        <v>1600</v>
      </c>
      <c r="G17" s="136">
        <f>SUM(B17:C18)</f>
        <v>1600</v>
      </c>
    </row>
    <row r="18" spans="1:7" ht="7.5" customHeight="1" thickBot="1">
      <c r="A18" s="145"/>
      <c r="B18" s="138"/>
      <c r="C18" s="138"/>
      <c r="D18" s="124"/>
      <c r="E18" s="124"/>
      <c r="F18" s="135"/>
      <c r="G18" s="136"/>
    </row>
  </sheetData>
  <sheetProtection/>
  <mergeCells count="7">
    <mergeCell ref="F17:F18"/>
    <mergeCell ref="G17:G18"/>
    <mergeCell ref="A3:A5"/>
    <mergeCell ref="F3:F5"/>
    <mergeCell ref="A17:A18"/>
    <mergeCell ref="B17:B18"/>
    <mergeCell ref="C17:C18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6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P1"/>
    </sheetView>
  </sheetViews>
  <sheetFormatPr defaultColWidth="11.421875" defaultRowHeight="15"/>
  <cols>
    <col min="1" max="1" width="41.00390625" style="0" customWidth="1"/>
    <col min="2" max="2" width="20.140625" style="0" customWidth="1"/>
    <col min="3" max="3" width="17.28125" style="0" customWidth="1"/>
    <col min="4" max="4" width="17.140625" style="0" customWidth="1"/>
    <col min="5" max="5" width="16.7109375" style="0" customWidth="1"/>
    <col min="6" max="6" width="16.00390625" style="0" customWidth="1"/>
    <col min="7" max="7" width="15.140625" style="0" customWidth="1"/>
    <col min="8" max="8" width="15.00390625" style="0" customWidth="1"/>
    <col min="9" max="9" width="15.140625" style="0" customWidth="1"/>
    <col min="10" max="15" width="16.00390625" style="0" customWidth="1"/>
  </cols>
  <sheetData>
    <row r="1" spans="1:16" ht="15">
      <c r="A1" s="150" t="s">
        <v>139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1:16" ht="15.75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1:16" ht="45">
      <c r="A3" s="157" t="s">
        <v>14</v>
      </c>
      <c r="B3" s="18" t="s">
        <v>32</v>
      </c>
      <c r="C3" s="18" t="s">
        <v>168</v>
      </c>
      <c r="D3" s="18" t="s">
        <v>169</v>
      </c>
      <c r="E3" s="18" t="s">
        <v>170</v>
      </c>
      <c r="F3" s="18" t="s">
        <v>171</v>
      </c>
      <c r="G3" s="18" t="s">
        <v>172</v>
      </c>
      <c r="H3" s="18" t="s">
        <v>173</v>
      </c>
      <c r="I3" s="18" t="s">
        <v>230</v>
      </c>
      <c r="J3" s="18" t="s">
        <v>174</v>
      </c>
      <c r="K3" s="18" t="s">
        <v>175</v>
      </c>
      <c r="L3" s="18" t="s">
        <v>236</v>
      </c>
      <c r="M3" s="18" t="s">
        <v>176</v>
      </c>
      <c r="N3" s="18" t="s">
        <v>237</v>
      </c>
      <c r="O3" s="18" t="s">
        <v>238</v>
      </c>
      <c r="P3" s="141" t="s">
        <v>16</v>
      </c>
    </row>
    <row r="4" spans="1:16" ht="30.75" thickBot="1">
      <c r="A4" s="140"/>
      <c r="B4" s="17" t="s">
        <v>51</v>
      </c>
      <c r="C4" s="17" t="s">
        <v>51</v>
      </c>
      <c r="D4" s="17" t="s">
        <v>51</v>
      </c>
      <c r="E4" s="17" t="s">
        <v>51</v>
      </c>
      <c r="F4" s="17" t="s">
        <v>51</v>
      </c>
      <c r="G4" s="17" t="s">
        <v>232</v>
      </c>
      <c r="H4" s="17" t="s">
        <v>232</v>
      </c>
      <c r="I4" s="17" t="s">
        <v>232</v>
      </c>
      <c r="J4" s="17" t="s">
        <v>232</v>
      </c>
      <c r="K4" s="17" t="s">
        <v>232</v>
      </c>
      <c r="L4" s="17" t="s">
        <v>241</v>
      </c>
      <c r="M4" s="17" t="s">
        <v>232</v>
      </c>
      <c r="N4" s="17" t="s">
        <v>241</v>
      </c>
      <c r="O4" s="17" t="s">
        <v>241</v>
      </c>
      <c r="P4" s="143"/>
    </row>
    <row r="5" spans="1:16" ht="15">
      <c r="A5" s="10" t="s">
        <v>226</v>
      </c>
      <c r="B5" s="11">
        <v>240</v>
      </c>
      <c r="C5" s="11">
        <v>240</v>
      </c>
      <c r="D5" s="11">
        <v>240</v>
      </c>
      <c r="E5" s="11">
        <v>240</v>
      </c>
      <c r="F5" s="11">
        <v>240</v>
      </c>
      <c r="G5" s="11">
        <v>240</v>
      </c>
      <c r="H5" s="11">
        <v>240</v>
      </c>
      <c r="I5" s="11">
        <v>240</v>
      </c>
      <c r="J5" s="11">
        <v>240</v>
      </c>
      <c r="K5" s="11">
        <v>240</v>
      </c>
      <c r="L5" s="11">
        <v>240</v>
      </c>
      <c r="M5" s="11">
        <v>240</v>
      </c>
      <c r="N5" s="11">
        <v>240</v>
      </c>
      <c r="O5" s="11">
        <v>240</v>
      </c>
      <c r="P5" s="12">
        <f aca="true" t="shared" si="0" ref="P5:P13">(B5+C5+D5+E5+F5+G5+H5+I5+J5+K5+L5+M5+N5+O5)</f>
        <v>3360</v>
      </c>
    </row>
    <row r="6" spans="1:16" ht="15">
      <c r="A6" s="2" t="s">
        <v>227</v>
      </c>
      <c r="B6" s="11">
        <v>240</v>
      </c>
      <c r="C6" s="11">
        <v>240</v>
      </c>
      <c r="D6" s="11">
        <v>240</v>
      </c>
      <c r="E6" s="11">
        <v>240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2">
        <f t="shared" si="0"/>
        <v>960</v>
      </c>
    </row>
    <row r="7" spans="1:16" ht="15">
      <c r="A7" s="2" t="s">
        <v>140</v>
      </c>
      <c r="B7" s="11">
        <v>150</v>
      </c>
      <c r="C7" s="11">
        <v>150</v>
      </c>
      <c r="D7" s="11">
        <v>0</v>
      </c>
      <c r="E7" s="11">
        <v>150</v>
      </c>
      <c r="F7" s="11">
        <v>150</v>
      </c>
      <c r="G7" s="11">
        <v>0</v>
      </c>
      <c r="H7" s="11">
        <v>150</v>
      </c>
      <c r="I7" s="11">
        <v>150</v>
      </c>
      <c r="J7" s="11">
        <v>150</v>
      </c>
      <c r="K7" s="11">
        <v>150</v>
      </c>
      <c r="L7" s="11">
        <v>150</v>
      </c>
      <c r="M7" s="11">
        <v>150</v>
      </c>
      <c r="N7" s="11">
        <v>150</v>
      </c>
      <c r="O7" s="11">
        <v>150</v>
      </c>
      <c r="P7" s="12">
        <f t="shared" si="0"/>
        <v>1800</v>
      </c>
    </row>
    <row r="8" spans="1:16" ht="15">
      <c r="A8" s="2" t="s">
        <v>141</v>
      </c>
      <c r="B8" s="11">
        <v>150</v>
      </c>
      <c r="C8" s="11">
        <v>150</v>
      </c>
      <c r="D8" s="11">
        <v>150</v>
      </c>
      <c r="E8" s="11">
        <v>150</v>
      </c>
      <c r="F8" s="11">
        <v>150</v>
      </c>
      <c r="G8" s="11">
        <v>0</v>
      </c>
      <c r="H8" s="11">
        <v>150</v>
      </c>
      <c r="I8" s="11">
        <v>150</v>
      </c>
      <c r="J8" s="11">
        <v>150</v>
      </c>
      <c r="K8" s="11">
        <v>150</v>
      </c>
      <c r="L8" s="11">
        <v>150</v>
      </c>
      <c r="M8" s="11">
        <v>150</v>
      </c>
      <c r="N8" s="11">
        <v>150</v>
      </c>
      <c r="O8" s="11">
        <v>150</v>
      </c>
      <c r="P8" s="12">
        <f t="shared" si="0"/>
        <v>1950</v>
      </c>
    </row>
    <row r="9" spans="1:16" ht="15">
      <c r="A9" s="2" t="s">
        <v>142</v>
      </c>
      <c r="B9" s="11">
        <v>150</v>
      </c>
      <c r="C9" s="11">
        <v>150</v>
      </c>
      <c r="D9" s="11">
        <v>150</v>
      </c>
      <c r="E9" s="11">
        <v>150</v>
      </c>
      <c r="F9" s="11">
        <v>150</v>
      </c>
      <c r="G9" s="11">
        <v>150</v>
      </c>
      <c r="H9" s="11">
        <v>150</v>
      </c>
      <c r="I9" s="11">
        <v>150</v>
      </c>
      <c r="J9" s="11">
        <v>150</v>
      </c>
      <c r="K9" s="11">
        <v>150</v>
      </c>
      <c r="L9" s="11">
        <v>150</v>
      </c>
      <c r="M9" s="11">
        <v>150</v>
      </c>
      <c r="N9" s="11">
        <v>150</v>
      </c>
      <c r="O9" s="11">
        <v>150</v>
      </c>
      <c r="P9" s="12">
        <f t="shared" si="0"/>
        <v>2100</v>
      </c>
    </row>
    <row r="10" spans="1:16" ht="15">
      <c r="A10" s="2" t="s">
        <v>147</v>
      </c>
      <c r="B10" s="11">
        <v>150</v>
      </c>
      <c r="C10" s="11">
        <v>150</v>
      </c>
      <c r="D10" s="11">
        <v>150</v>
      </c>
      <c r="E10" s="11">
        <v>150</v>
      </c>
      <c r="F10" s="11">
        <v>150</v>
      </c>
      <c r="G10" s="11">
        <v>150</v>
      </c>
      <c r="H10" s="11">
        <v>150</v>
      </c>
      <c r="I10" s="11">
        <v>150</v>
      </c>
      <c r="J10" s="11">
        <v>150</v>
      </c>
      <c r="K10" s="11">
        <v>150</v>
      </c>
      <c r="L10" s="11">
        <v>150</v>
      </c>
      <c r="M10" s="11">
        <v>150</v>
      </c>
      <c r="N10" s="11">
        <v>150</v>
      </c>
      <c r="O10" s="11">
        <v>150</v>
      </c>
      <c r="P10" s="12">
        <f t="shared" si="0"/>
        <v>2100</v>
      </c>
    </row>
    <row r="11" spans="1:16" ht="15">
      <c r="A11" s="2" t="s">
        <v>11</v>
      </c>
      <c r="B11" s="11">
        <v>150</v>
      </c>
      <c r="C11" s="11">
        <v>150</v>
      </c>
      <c r="D11" s="11">
        <v>150</v>
      </c>
      <c r="E11" s="11">
        <v>150</v>
      </c>
      <c r="F11" s="11">
        <v>150</v>
      </c>
      <c r="G11" s="11">
        <v>150</v>
      </c>
      <c r="H11" s="11">
        <v>150</v>
      </c>
      <c r="I11" s="11">
        <v>150</v>
      </c>
      <c r="J11" s="11">
        <v>150</v>
      </c>
      <c r="K11" s="11">
        <v>150</v>
      </c>
      <c r="L11" s="11">
        <v>150</v>
      </c>
      <c r="M11" s="11">
        <v>150</v>
      </c>
      <c r="N11" s="11">
        <v>150</v>
      </c>
      <c r="O11" s="11">
        <v>150</v>
      </c>
      <c r="P11" s="12">
        <f t="shared" si="0"/>
        <v>2100</v>
      </c>
    </row>
    <row r="12" spans="1:16" ht="15">
      <c r="A12" s="20" t="s">
        <v>231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240</v>
      </c>
      <c r="H12" s="21">
        <v>240</v>
      </c>
      <c r="I12" s="21">
        <v>240</v>
      </c>
      <c r="J12" s="21">
        <v>240</v>
      </c>
      <c r="K12" s="21">
        <v>240</v>
      </c>
      <c r="L12" s="21">
        <v>240</v>
      </c>
      <c r="M12" s="21">
        <v>240</v>
      </c>
      <c r="N12" s="21">
        <v>240</v>
      </c>
      <c r="O12" s="21">
        <v>240</v>
      </c>
      <c r="P12" s="12">
        <f t="shared" si="0"/>
        <v>2160</v>
      </c>
    </row>
    <row r="13" spans="1:16" ht="15.75" thickBot="1">
      <c r="A13" s="20" t="s">
        <v>243</v>
      </c>
      <c r="B13" s="21">
        <v>240</v>
      </c>
      <c r="C13" s="21">
        <v>240</v>
      </c>
      <c r="D13" s="21">
        <v>240</v>
      </c>
      <c r="E13" s="21">
        <v>240</v>
      </c>
      <c r="F13" s="21">
        <v>240</v>
      </c>
      <c r="G13" s="21">
        <v>240</v>
      </c>
      <c r="H13" s="21">
        <v>240</v>
      </c>
      <c r="I13" s="21">
        <v>240</v>
      </c>
      <c r="J13" s="21">
        <v>240</v>
      </c>
      <c r="K13" s="21">
        <v>240</v>
      </c>
      <c r="L13" s="21">
        <v>240</v>
      </c>
      <c r="M13" s="21">
        <v>240</v>
      </c>
      <c r="N13" s="21">
        <v>240</v>
      </c>
      <c r="O13" s="21">
        <v>240</v>
      </c>
      <c r="P13" s="12">
        <f t="shared" si="0"/>
        <v>3360</v>
      </c>
    </row>
    <row r="14" spans="1:16" ht="15.75" thickBo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48" t="s">
        <v>25</v>
      </c>
    </row>
    <row r="15" spans="1:16" ht="15">
      <c r="A15" s="153" t="s">
        <v>15</v>
      </c>
      <c r="B15" s="146">
        <f aca="true" t="shared" si="1" ref="B15:O15">(B5+B6+B7+B8+B9+B10+B11+B12+B13)</f>
        <v>1470</v>
      </c>
      <c r="C15" s="146">
        <f t="shared" si="1"/>
        <v>1470</v>
      </c>
      <c r="D15" s="146">
        <f t="shared" si="1"/>
        <v>1320</v>
      </c>
      <c r="E15" s="146">
        <f t="shared" si="1"/>
        <v>1470</v>
      </c>
      <c r="F15" s="146">
        <f t="shared" si="1"/>
        <v>1230</v>
      </c>
      <c r="G15" s="146">
        <f t="shared" si="1"/>
        <v>1170</v>
      </c>
      <c r="H15" s="146">
        <f t="shared" si="1"/>
        <v>1470</v>
      </c>
      <c r="I15" s="146">
        <f t="shared" si="1"/>
        <v>1470</v>
      </c>
      <c r="J15" s="146">
        <f t="shared" si="1"/>
        <v>1470</v>
      </c>
      <c r="K15" s="146">
        <f t="shared" si="1"/>
        <v>1470</v>
      </c>
      <c r="L15" s="160">
        <f>(K5+K6+K7+K8+K9+K10+K11+K12+K13)</f>
        <v>1470</v>
      </c>
      <c r="M15" s="160">
        <f>(M5+M6+M7+M8+M9+M10+M11+M12+M13)</f>
        <v>1470</v>
      </c>
      <c r="N15" s="160">
        <f>(M5+M6+M7+M8+M9+M10+M11+M12+M13)</f>
        <v>1470</v>
      </c>
      <c r="O15" s="146">
        <f t="shared" si="1"/>
        <v>1470</v>
      </c>
      <c r="P15" s="149"/>
    </row>
    <row r="16" spans="1:16" ht="15.75" thickBot="1">
      <c r="A16" s="15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61"/>
      <c r="M16" s="161"/>
      <c r="N16" s="161"/>
      <c r="O16" s="147"/>
      <c r="P16" s="7">
        <f>(P5+P6+P7+P8+P9+P10+P11+P12+P13)</f>
        <v>19890</v>
      </c>
    </row>
    <row r="17" ht="15">
      <c r="A17" s="27" t="s">
        <v>228</v>
      </c>
    </row>
    <row r="18" ht="15">
      <c r="A18" s="27" t="s">
        <v>229</v>
      </c>
    </row>
    <row r="19" spans="1:4" ht="15">
      <c r="A19" s="27" t="s">
        <v>234</v>
      </c>
      <c r="D19" t="s">
        <v>235</v>
      </c>
    </row>
    <row r="20" ht="15.75" thickBot="1"/>
    <row r="21" spans="1:16" ht="15">
      <c r="A21" s="150" t="s">
        <v>143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</row>
    <row r="22" spans="1:16" ht="15.75" thickBo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</row>
    <row r="23" spans="1:16" ht="45">
      <c r="A23" s="157" t="s">
        <v>14</v>
      </c>
      <c r="B23" s="18" t="s">
        <v>212</v>
      </c>
      <c r="C23" s="18" t="s">
        <v>239</v>
      </c>
      <c r="D23" s="18" t="s">
        <v>213</v>
      </c>
      <c r="E23" s="18" t="s">
        <v>214</v>
      </c>
      <c r="F23" s="18" t="s">
        <v>215</v>
      </c>
      <c r="G23" s="18" t="s">
        <v>216</v>
      </c>
      <c r="H23" s="18" t="s">
        <v>217</v>
      </c>
      <c r="I23" s="18" t="s">
        <v>64</v>
      </c>
      <c r="J23" s="18" t="s">
        <v>64</v>
      </c>
      <c r="K23" s="18"/>
      <c r="L23" s="18"/>
      <c r="M23" s="18"/>
      <c r="N23" s="18"/>
      <c r="O23" s="18"/>
      <c r="P23" s="141" t="s">
        <v>16</v>
      </c>
    </row>
    <row r="24" spans="1:16" ht="30.75" thickBot="1">
      <c r="A24" s="140"/>
      <c r="B24" s="17" t="s">
        <v>241</v>
      </c>
      <c r="C24" s="17" t="s">
        <v>241</v>
      </c>
      <c r="D24" s="17" t="s">
        <v>241</v>
      </c>
      <c r="E24" s="17" t="s">
        <v>241</v>
      </c>
      <c r="F24" s="17" t="s">
        <v>21</v>
      </c>
      <c r="G24" s="17" t="s">
        <v>150</v>
      </c>
      <c r="H24" s="17" t="s">
        <v>21</v>
      </c>
      <c r="I24" s="17" t="s">
        <v>21</v>
      </c>
      <c r="J24" s="17" t="s">
        <v>21</v>
      </c>
      <c r="K24" s="17"/>
      <c r="L24" s="17"/>
      <c r="M24" s="17"/>
      <c r="N24" s="17"/>
      <c r="O24" s="17"/>
      <c r="P24" s="143"/>
    </row>
    <row r="25" spans="1:16" ht="15">
      <c r="A25" s="45" t="s">
        <v>226</v>
      </c>
      <c r="B25" s="34">
        <v>240</v>
      </c>
      <c r="C25" s="34">
        <v>240</v>
      </c>
      <c r="D25" s="34">
        <v>240</v>
      </c>
      <c r="E25" s="34">
        <v>240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>
        <f aca="true" t="shared" si="2" ref="P25:P37">(B25+C25+D25+E25+F25+G25+H25+I25+J25+K25+L25+M25+N25+O25)</f>
        <v>960</v>
      </c>
    </row>
    <row r="26" spans="1:16" ht="15">
      <c r="A26" s="2" t="s">
        <v>140</v>
      </c>
      <c r="B26" s="11">
        <v>150</v>
      </c>
      <c r="C26" s="11">
        <v>150</v>
      </c>
      <c r="D26" s="11">
        <v>150</v>
      </c>
      <c r="E26" s="11">
        <v>150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2"/>
        <v>600</v>
      </c>
    </row>
    <row r="27" spans="1:16" ht="15">
      <c r="A27" s="2" t="s">
        <v>141</v>
      </c>
      <c r="B27" s="11">
        <v>150</v>
      </c>
      <c r="C27" s="11">
        <v>150</v>
      </c>
      <c r="D27" s="11">
        <v>150</v>
      </c>
      <c r="E27" s="11">
        <v>150</v>
      </c>
      <c r="F27" s="11">
        <v>150</v>
      </c>
      <c r="G27" s="11">
        <v>150</v>
      </c>
      <c r="H27" s="11">
        <v>150</v>
      </c>
      <c r="I27" s="11"/>
      <c r="J27" s="11"/>
      <c r="K27" s="11"/>
      <c r="L27" s="11"/>
      <c r="M27" s="11"/>
      <c r="N27" s="11"/>
      <c r="O27" s="11"/>
      <c r="P27" s="12">
        <f t="shared" si="2"/>
        <v>1050</v>
      </c>
    </row>
    <row r="28" spans="1:16" ht="15">
      <c r="A28" s="2" t="s">
        <v>142</v>
      </c>
      <c r="B28" s="11">
        <v>150</v>
      </c>
      <c r="C28" s="11">
        <v>150</v>
      </c>
      <c r="D28" s="11">
        <v>150</v>
      </c>
      <c r="E28" s="11">
        <v>150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2"/>
        <v>600</v>
      </c>
    </row>
    <row r="29" spans="1:16" ht="15">
      <c r="A29" s="2" t="s">
        <v>147</v>
      </c>
      <c r="B29" s="11">
        <v>0</v>
      </c>
      <c r="C29" s="11">
        <v>150</v>
      </c>
      <c r="D29" s="11">
        <v>0</v>
      </c>
      <c r="E29" s="11">
        <v>150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2"/>
        <v>300</v>
      </c>
    </row>
    <row r="30" spans="1:16" ht="15">
      <c r="A30" s="2" t="s">
        <v>11</v>
      </c>
      <c r="B30" s="11">
        <v>150</v>
      </c>
      <c r="C30" s="11">
        <v>150</v>
      </c>
      <c r="D30" s="11">
        <v>150</v>
      </c>
      <c r="E30" s="11">
        <v>150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2"/>
        <v>600</v>
      </c>
    </row>
    <row r="31" spans="1:16" ht="15">
      <c r="A31" s="2" t="s">
        <v>233</v>
      </c>
      <c r="B31" s="1">
        <v>240</v>
      </c>
      <c r="C31" s="1">
        <v>240</v>
      </c>
      <c r="D31" s="1">
        <v>240</v>
      </c>
      <c r="E31" s="1">
        <v>0</v>
      </c>
      <c r="F31" s="1">
        <v>240</v>
      </c>
      <c r="G31" s="1">
        <v>240</v>
      </c>
      <c r="H31" s="1">
        <v>240</v>
      </c>
      <c r="I31" s="1"/>
      <c r="J31" s="1"/>
      <c r="K31" s="1"/>
      <c r="L31" s="1"/>
      <c r="M31" s="1"/>
      <c r="N31" s="1"/>
      <c r="O31" s="1"/>
      <c r="P31" s="3">
        <f t="shared" si="2"/>
        <v>1440</v>
      </c>
    </row>
    <row r="32" spans="1:16" ht="15">
      <c r="A32" s="2" t="s">
        <v>240</v>
      </c>
      <c r="B32" s="1"/>
      <c r="C32" s="1"/>
      <c r="D32" s="1"/>
      <c r="E32" s="1"/>
      <c r="F32" s="1">
        <v>240</v>
      </c>
      <c r="G32" s="1">
        <v>240</v>
      </c>
      <c r="H32" s="1">
        <v>240</v>
      </c>
      <c r="I32" s="1"/>
      <c r="J32" s="1"/>
      <c r="K32" s="1"/>
      <c r="L32" s="1"/>
      <c r="M32" s="1"/>
      <c r="N32" s="1"/>
      <c r="O32" s="1"/>
      <c r="P32" s="3">
        <f t="shared" si="2"/>
        <v>720</v>
      </c>
    </row>
    <row r="33" spans="1:16" ht="15">
      <c r="A33" s="2" t="s">
        <v>164</v>
      </c>
      <c r="B33" s="1"/>
      <c r="C33" s="1"/>
      <c r="D33" s="1"/>
      <c r="E33" s="1"/>
      <c r="F33" s="1">
        <v>150</v>
      </c>
      <c r="G33" s="1">
        <v>150</v>
      </c>
      <c r="H33" s="1">
        <v>150</v>
      </c>
      <c r="I33" s="1"/>
      <c r="J33" s="1"/>
      <c r="K33" s="1"/>
      <c r="L33" s="1"/>
      <c r="M33" s="1"/>
      <c r="N33" s="1"/>
      <c r="O33" s="1"/>
      <c r="P33" s="3">
        <f t="shared" si="2"/>
        <v>450</v>
      </c>
    </row>
    <row r="34" spans="1:16" ht="15">
      <c r="A34" s="2" t="s">
        <v>165</v>
      </c>
      <c r="B34" s="1"/>
      <c r="C34" s="1"/>
      <c r="D34" s="1"/>
      <c r="E34" s="1"/>
      <c r="F34" s="1">
        <v>150</v>
      </c>
      <c r="G34" s="1">
        <v>150</v>
      </c>
      <c r="H34" s="1">
        <v>150</v>
      </c>
      <c r="I34" s="1"/>
      <c r="J34" s="1"/>
      <c r="K34" s="1"/>
      <c r="L34" s="1"/>
      <c r="M34" s="1"/>
      <c r="N34" s="1"/>
      <c r="O34" s="1"/>
      <c r="P34" s="3">
        <f t="shared" si="2"/>
        <v>450</v>
      </c>
    </row>
    <row r="35" spans="1:16" ht="15">
      <c r="A35" s="2" t="s">
        <v>166</v>
      </c>
      <c r="B35" s="1"/>
      <c r="C35" s="1"/>
      <c r="D35" s="1"/>
      <c r="E35" s="1"/>
      <c r="F35" s="1">
        <v>150</v>
      </c>
      <c r="G35" s="1">
        <v>150</v>
      </c>
      <c r="H35" s="1">
        <v>150</v>
      </c>
      <c r="I35" s="1"/>
      <c r="J35" s="1"/>
      <c r="K35" s="1"/>
      <c r="L35" s="1"/>
      <c r="M35" s="1"/>
      <c r="N35" s="1"/>
      <c r="O35" s="1"/>
      <c r="P35" s="3">
        <f t="shared" si="2"/>
        <v>450</v>
      </c>
    </row>
    <row r="36" spans="1:16" ht="15">
      <c r="A36" s="2" t="s">
        <v>167</v>
      </c>
      <c r="B36" s="1"/>
      <c r="C36" s="1"/>
      <c r="D36" s="1"/>
      <c r="E36" s="1"/>
      <c r="F36" s="1">
        <v>150</v>
      </c>
      <c r="G36" s="1">
        <v>150</v>
      </c>
      <c r="H36" s="1">
        <v>150</v>
      </c>
      <c r="I36" s="1"/>
      <c r="J36" s="1"/>
      <c r="K36" s="1"/>
      <c r="L36" s="1"/>
      <c r="M36" s="1"/>
      <c r="N36" s="1"/>
      <c r="O36" s="1"/>
      <c r="P36" s="3">
        <f t="shared" si="2"/>
        <v>450</v>
      </c>
    </row>
    <row r="37" spans="1:16" ht="15.75" thickBot="1">
      <c r="A37" s="4" t="s">
        <v>243</v>
      </c>
      <c r="B37" s="5">
        <v>240</v>
      </c>
      <c r="C37" s="5">
        <v>240</v>
      </c>
      <c r="D37" s="5">
        <v>240</v>
      </c>
      <c r="E37" s="5">
        <v>240</v>
      </c>
      <c r="F37" s="5">
        <v>240</v>
      </c>
      <c r="G37" s="5">
        <v>240</v>
      </c>
      <c r="H37" s="5">
        <v>240</v>
      </c>
      <c r="I37" s="5"/>
      <c r="J37" s="5"/>
      <c r="K37" s="5"/>
      <c r="L37" s="5"/>
      <c r="M37" s="5"/>
      <c r="N37" s="5"/>
      <c r="O37" s="5"/>
      <c r="P37" s="6">
        <f t="shared" si="2"/>
        <v>1680</v>
      </c>
    </row>
    <row r="38" spans="1:16" ht="15.75" thickBo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176" t="s">
        <v>25</v>
      </c>
    </row>
    <row r="39" spans="1:16" ht="15">
      <c r="A39" s="153" t="s">
        <v>15</v>
      </c>
      <c r="B39" s="146">
        <f aca="true" t="shared" si="3" ref="B39:H39">(B25+B26+B27+B28+B29+B30+B31+B32+B33+B34+B35+B36+B37)</f>
        <v>1320</v>
      </c>
      <c r="C39" s="146">
        <f t="shared" si="3"/>
        <v>1470</v>
      </c>
      <c r="D39" s="146">
        <f t="shared" si="3"/>
        <v>1320</v>
      </c>
      <c r="E39" s="146">
        <f t="shared" si="3"/>
        <v>1230</v>
      </c>
      <c r="F39" s="146">
        <f t="shared" si="3"/>
        <v>1470</v>
      </c>
      <c r="G39" s="146">
        <f t="shared" si="3"/>
        <v>1470</v>
      </c>
      <c r="H39" s="146">
        <f t="shared" si="3"/>
        <v>1470</v>
      </c>
      <c r="I39" s="146">
        <v>0</v>
      </c>
      <c r="J39" s="146">
        <v>0</v>
      </c>
      <c r="K39" s="160"/>
      <c r="L39" s="160"/>
      <c r="M39" s="160"/>
      <c r="N39" s="160"/>
      <c r="O39" s="160"/>
      <c r="P39" s="149"/>
    </row>
    <row r="40" spans="1:16" ht="15.75" thickBot="1">
      <c r="A40" s="154"/>
      <c r="B40" s="147"/>
      <c r="C40" s="147"/>
      <c r="D40" s="147"/>
      <c r="E40" s="147"/>
      <c r="F40" s="147"/>
      <c r="G40" s="147"/>
      <c r="H40" s="147"/>
      <c r="I40" s="147"/>
      <c r="J40" s="147"/>
      <c r="K40" s="161"/>
      <c r="L40" s="161"/>
      <c r="M40" s="161"/>
      <c r="N40" s="161"/>
      <c r="O40" s="161"/>
      <c r="P40" s="7">
        <f>(P25+P26+P27+P28+P29+P30+P31+P32+P33+P34+P35+P36+P37)</f>
        <v>9750</v>
      </c>
    </row>
    <row r="42" ht="15">
      <c r="A42" s="27" t="s">
        <v>228</v>
      </c>
    </row>
    <row r="43" ht="15">
      <c r="A43" s="27" t="s">
        <v>229</v>
      </c>
    </row>
    <row r="44" ht="15">
      <c r="A44" s="27" t="s">
        <v>234</v>
      </c>
    </row>
  </sheetData>
  <sheetProtection/>
  <mergeCells count="38">
    <mergeCell ref="A21:P21"/>
    <mergeCell ref="A23:A24"/>
    <mergeCell ref="P23:P24"/>
    <mergeCell ref="A39:A40"/>
    <mergeCell ref="E39:E40"/>
    <mergeCell ref="B39:B40"/>
    <mergeCell ref="K39:K40"/>
    <mergeCell ref="L39:L40"/>
    <mergeCell ref="C39:C40"/>
    <mergeCell ref="D39:D40"/>
    <mergeCell ref="A1:P1"/>
    <mergeCell ref="A3:A4"/>
    <mergeCell ref="P3:P4"/>
    <mergeCell ref="E15:E16"/>
    <mergeCell ref="F15:F16"/>
    <mergeCell ref="N15:N16"/>
    <mergeCell ref="P14:P15"/>
    <mergeCell ref="A15:A16"/>
    <mergeCell ref="D15:D16"/>
    <mergeCell ref="K15:K16"/>
    <mergeCell ref="J39:J40"/>
    <mergeCell ref="P38:P39"/>
    <mergeCell ref="F39:F40"/>
    <mergeCell ref="G39:G40"/>
    <mergeCell ref="M39:M40"/>
    <mergeCell ref="N39:N40"/>
    <mergeCell ref="O39:O40"/>
    <mergeCell ref="H39:H40"/>
    <mergeCell ref="I39:I40"/>
    <mergeCell ref="B15:B16"/>
    <mergeCell ref="C15:C16"/>
    <mergeCell ref="O15:O16"/>
    <mergeCell ref="M15:M16"/>
    <mergeCell ref="G15:G16"/>
    <mergeCell ref="H15:H16"/>
    <mergeCell ref="J15:J16"/>
    <mergeCell ref="I15:I16"/>
    <mergeCell ref="L15:L16"/>
  </mergeCells>
  <printOptions/>
  <pageMargins left="0.75" right="0.75" top="1" bottom="1" header="0" footer="0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:P1"/>
    </sheetView>
  </sheetViews>
  <sheetFormatPr defaultColWidth="11.421875" defaultRowHeight="15"/>
  <cols>
    <col min="1" max="1" width="33.57421875" style="0" customWidth="1"/>
  </cols>
  <sheetData>
    <row r="1" spans="1:16" ht="15.75" thickBot="1">
      <c r="A1" s="191" t="s">
        <v>144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3"/>
    </row>
    <row r="2" spans="1:16" ht="45.75" thickBot="1">
      <c r="A2" s="61" t="s">
        <v>82</v>
      </c>
      <c r="B2" s="62" t="s">
        <v>178</v>
      </c>
      <c r="C2" s="62" t="s">
        <v>179</v>
      </c>
      <c r="D2" s="62" t="s">
        <v>180</v>
      </c>
      <c r="E2" s="62" t="s">
        <v>181</v>
      </c>
      <c r="F2" s="62" t="s">
        <v>182</v>
      </c>
      <c r="G2" s="62" t="s">
        <v>183</v>
      </c>
      <c r="H2" s="62" t="s">
        <v>184</v>
      </c>
      <c r="I2" s="62" t="s">
        <v>185</v>
      </c>
      <c r="J2" s="62" t="s">
        <v>186</v>
      </c>
      <c r="K2" s="62" t="s">
        <v>187</v>
      </c>
      <c r="L2" s="62" t="s">
        <v>188</v>
      </c>
      <c r="M2" s="62" t="s">
        <v>189</v>
      </c>
      <c r="N2" s="62" t="s">
        <v>190</v>
      </c>
      <c r="O2" s="62" t="s">
        <v>191</v>
      </c>
      <c r="P2" s="63" t="s">
        <v>90</v>
      </c>
    </row>
    <row r="3" spans="1:16" ht="15">
      <c r="A3" s="58" t="s">
        <v>27</v>
      </c>
      <c r="B3" s="59">
        <v>0</v>
      </c>
      <c r="C3" s="59">
        <v>0</v>
      </c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59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60"/>
    </row>
    <row r="4" spans="1:16" ht="15">
      <c r="A4" s="30" t="s">
        <v>140</v>
      </c>
      <c r="B4" s="52">
        <v>0</v>
      </c>
      <c r="C4" s="52">
        <v>0</v>
      </c>
      <c r="D4" s="52"/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0</v>
      </c>
      <c r="N4" s="52">
        <v>0</v>
      </c>
      <c r="O4" s="52">
        <v>0</v>
      </c>
      <c r="P4" s="54"/>
    </row>
    <row r="5" spans="1:16" ht="15">
      <c r="A5" s="30" t="s">
        <v>141</v>
      </c>
      <c r="B5" s="52">
        <v>0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4"/>
    </row>
    <row r="6" spans="1:16" ht="15">
      <c r="A6" s="30" t="s">
        <v>142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4"/>
    </row>
    <row r="7" spans="1:16" ht="15">
      <c r="A7" s="30" t="s">
        <v>147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4"/>
    </row>
    <row r="8" spans="1:16" ht="15">
      <c r="A8" s="30" t="s">
        <v>11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4"/>
    </row>
    <row r="9" spans="1:16" ht="15">
      <c r="A9" s="30" t="s">
        <v>177</v>
      </c>
      <c r="B9" s="52"/>
      <c r="C9" s="52"/>
      <c r="D9" s="52"/>
      <c r="E9" s="52"/>
      <c r="F9" s="52"/>
      <c r="G9" s="52"/>
      <c r="H9" s="52"/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4"/>
    </row>
    <row r="10" spans="1:16" ht="15">
      <c r="A10" s="30" t="s">
        <v>146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3" t="s">
        <v>244</v>
      </c>
      <c r="I10" s="52"/>
      <c r="J10" s="52"/>
      <c r="K10" s="52"/>
      <c r="L10" s="52"/>
      <c r="M10" s="52"/>
      <c r="N10" s="52"/>
      <c r="O10" s="52"/>
      <c r="P10" s="54"/>
    </row>
    <row r="11" spans="1:16" ht="15.75" thickBot="1">
      <c r="A11" s="55" t="s">
        <v>245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56"/>
    </row>
    <row r="12" spans="1:16" ht="15.75" thickBo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194"/>
    </row>
    <row r="13" spans="1:16" ht="15">
      <c r="A13" s="196" t="s">
        <v>15</v>
      </c>
      <c r="B13" s="198"/>
      <c r="C13" s="198"/>
      <c r="D13" s="198"/>
      <c r="E13" s="198"/>
      <c r="F13" s="200"/>
      <c r="G13" s="200"/>
      <c r="H13" s="200"/>
      <c r="I13" s="200"/>
      <c r="J13" s="200"/>
      <c r="K13" s="200"/>
      <c r="L13" s="200"/>
      <c r="M13" s="200"/>
      <c r="N13" s="200"/>
      <c r="O13" s="198"/>
      <c r="P13" s="195"/>
    </row>
    <row r="14" spans="1:16" ht="15.75" thickBot="1">
      <c r="A14" s="197"/>
      <c r="B14" s="199"/>
      <c r="C14" s="199"/>
      <c r="D14" s="199"/>
      <c r="E14" s="199"/>
      <c r="F14" s="201"/>
      <c r="G14" s="201"/>
      <c r="H14" s="201"/>
      <c r="I14" s="201"/>
      <c r="J14" s="201"/>
      <c r="K14" s="201"/>
      <c r="L14" s="201"/>
      <c r="M14" s="201"/>
      <c r="N14" s="201"/>
      <c r="O14" s="199"/>
      <c r="P14" s="32"/>
    </row>
    <row r="15" spans="1:16" ht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5.75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5.75" thickBot="1">
      <c r="A17" s="191" t="s">
        <v>148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3"/>
    </row>
    <row r="18" spans="1:16" ht="45.75" thickBot="1">
      <c r="A18" s="28" t="s">
        <v>82</v>
      </c>
      <c r="B18" s="57" t="s">
        <v>203</v>
      </c>
      <c r="C18" s="57" t="s">
        <v>204</v>
      </c>
      <c r="D18" s="57" t="s">
        <v>205</v>
      </c>
      <c r="E18" s="57" t="s">
        <v>206</v>
      </c>
      <c r="F18" s="57" t="s">
        <v>207</v>
      </c>
      <c r="G18" s="57" t="s">
        <v>208</v>
      </c>
      <c r="H18" s="57" t="s">
        <v>209</v>
      </c>
      <c r="I18" s="57" t="s">
        <v>210</v>
      </c>
      <c r="J18" s="57" t="s">
        <v>211</v>
      </c>
      <c r="K18" s="57" t="s">
        <v>145</v>
      </c>
      <c r="L18" s="57" t="s">
        <v>145</v>
      </c>
      <c r="M18" s="57" t="s">
        <v>145</v>
      </c>
      <c r="N18" s="57" t="s">
        <v>145</v>
      </c>
      <c r="O18" s="57" t="s">
        <v>145</v>
      </c>
      <c r="P18" s="29" t="s">
        <v>90</v>
      </c>
    </row>
    <row r="19" spans="1:16" ht="15">
      <c r="A19" s="64" t="s">
        <v>27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65" t="s">
        <v>244</v>
      </c>
      <c r="I19" s="36"/>
      <c r="J19" s="36"/>
      <c r="K19" s="36"/>
      <c r="L19" s="36"/>
      <c r="M19" s="36"/>
      <c r="N19" s="36"/>
      <c r="O19" s="36"/>
      <c r="P19" s="66"/>
    </row>
    <row r="20" spans="1:16" ht="15">
      <c r="A20" s="30" t="s">
        <v>140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3" t="s">
        <v>244</v>
      </c>
      <c r="I20" s="52"/>
      <c r="J20" s="52"/>
      <c r="K20" s="52"/>
      <c r="L20" s="52"/>
      <c r="M20" s="52"/>
      <c r="N20" s="52"/>
      <c r="O20" s="52"/>
      <c r="P20" s="54"/>
    </row>
    <row r="21" spans="1:16" ht="15">
      <c r="A21" s="30" t="s">
        <v>141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/>
      <c r="J21" s="52"/>
      <c r="K21" s="52"/>
      <c r="L21" s="52"/>
      <c r="M21" s="52"/>
      <c r="N21" s="52"/>
      <c r="O21" s="52"/>
      <c r="P21" s="54"/>
    </row>
    <row r="22" spans="1:16" ht="15">
      <c r="A22" s="30" t="s">
        <v>142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3" t="s">
        <v>244</v>
      </c>
      <c r="I22" s="52"/>
      <c r="J22" s="52"/>
      <c r="K22" s="52"/>
      <c r="L22" s="52"/>
      <c r="M22" s="52"/>
      <c r="N22" s="52"/>
      <c r="O22" s="52"/>
      <c r="P22" s="54"/>
    </row>
    <row r="23" spans="1:16" ht="15">
      <c r="A23" s="30" t="s">
        <v>147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3" t="s">
        <v>244</v>
      </c>
      <c r="I23" s="52"/>
      <c r="J23" s="52"/>
      <c r="K23" s="52"/>
      <c r="L23" s="52"/>
      <c r="M23" s="52"/>
      <c r="N23" s="52"/>
      <c r="O23" s="52"/>
      <c r="P23" s="54"/>
    </row>
    <row r="24" spans="1:16" ht="15">
      <c r="A24" s="30" t="s">
        <v>11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3" t="s">
        <v>244</v>
      </c>
      <c r="I24" s="52"/>
      <c r="J24" s="52"/>
      <c r="K24" s="52"/>
      <c r="L24" s="52"/>
      <c r="M24" s="52"/>
      <c r="N24" s="52"/>
      <c r="O24" s="52"/>
      <c r="P24" s="54"/>
    </row>
    <row r="25" spans="1:16" ht="15">
      <c r="A25" s="30" t="s">
        <v>162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/>
      <c r="L25" s="52"/>
      <c r="M25" s="52"/>
      <c r="N25" s="52"/>
      <c r="O25" s="52"/>
      <c r="P25" s="54"/>
    </row>
    <row r="26" spans="1:16" ht="15">
      <c r="A26" s="30" t="s">
        <v>164</v>
      </c>
      <c r="B26" s="52"/>
      <c r="C26" s="52"/>
      <c r="D26" s="52"/>
      <c r="E26" s="52"/>
      <c r="F26" s="52"/>
      <c r="G26" s="52"/>
      <c r="H26" s="52">
        <v>0</v>
      </c>
      <c r="I26" s="52">
        <v>0</v>
      </c>
      <c r="J26" s="52">
        <v>0</v>
      </c>
      <c r="K26" s="52"/>
      <c r="L26" s="52"/>
      <c r="M26" s="52"/>
      <c r="N26" s="52"/>
      <c r="O26" s="52"/>
      <c r="P26" s="54"/>
    </row>
    <row r="27" spans="1:16" ht="15">
      <c r="A27" s="30" t="s">
        <v>166</v>
      </c>
      <c r="B27" s="52"/>
      <c r="C27" s="52"/>
      <c r="D27" s="52"/>
      <c r="E27" s="52"/>
      <c r="F27" s="52"/>
      <c r="G27" s="52"/>
      <c r="H27" s="52">
        <v>0</v>
      </c>
      <c r="I27" s="52">
        <v>0</v>
      </c>
      <c r="J27" s="52">
        <v>0</v>
      </c>
      <c r="K27" s="52"/>
      <c r="L27" s="52"/>
      <c r="M27" s="52"/>
      <c r="N27" s="52"/>
      <c r="O27" s="52"/>
      <c r="P27" s="54"/>
    </row>
    <row r="28" spans="1:16" ht="15">
      <c r="A28" s="30" t="s">
        <v>163</v>
      </c>
      <c r="B28" s="52"/>
      <c r="C28" s="52"/>
      <c r="D28" s="52"/>
      <c r="E28" s="52"/>
      <c r="F28" s="52"/>
      <c r="G28" s="52"/>
      <c r="H28" s="52">
        <v>0</v>
      </c>
      <c r="I28" s="52">
        <v>0</v>
      </c>
      <c r="J28" s="52">
        <v>0</v>
      </c>
      <c r="K28" s="52"/>
      <c r="L28" s="52"/>
      <c r="M28" s="52"/>
      <c r="N28" s="52"/>
      <c r="O28" s="52"/>
      <c r="P28" s="54"/>
    </row>
    <row r="29" spans="1:16" ht="15">
      <c r="A29" s="31" t="s">
        <v>246</v>
      </c>
      <c r="B29" s="52"/>
      <c r="C29" s="52"/>
      <c r="D29" s="52"/>
      <c r="E29" s="52"/>
      <c r="F29" s="52"/>
      <c r="G29" s="52"/>
      <c r="H29" s="52">
        <v>0</v>
      </c>
      <c r="I29" s="52">
        <v>0</v>
      </c>
      <c r="J29" s="52">
        <v>0</v>
      </c>
      <c r="K29" s="52"/>
      <c r="L29" s="52"/>
      <c r="M29" s="52"/>
      <c r="N29" s="52"/>
      <c r="O29" s="52"/>
      <c r="P29" s="54"/>
    </row>
    <row r="30" spans="1:16" ht="15">
      <c r="A30" s="30" t="s">
        <v>167</v>
      </c>
      <c r="B30" s="52"/>
      <c r="C30" s="52"/>
      <c r="D30" s="52"/>
      <c r="E30" s="52"/>
      <c r="F30" s="52"/>
      <c r="G30" s="52"/>
      <c r="H30" s="52">
        <v>0</v>
      </c>
      <c r="I30" s="52">
        <v>0</v>
      </c>
      <c r="J30" s="52">
        <v>0</v>
      </c>
      <c r="K30" s="52"/>
      <c r="L30" s="52"/>
      <c r="M30" s="52"/>
      <c r="N30" s="52"/>
      <c r="O30" s="52"/>
      <c r="P30" s="54"/>
    </row>
    <row r="31" spans="1:16" ht="15.75" thickBot="1">
      <c r="A31" s="67" t="s">
        <v>247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 t="s">
        <v>244</v>
      </c>
      <c r="I31" s="41"/>
      <c r="J31" s="41"/>
      <c r="K31" s="41"/>
      <c r="L31" s="41"/>
      <c r="M31" s="41"/>
      <c r="N31" s="41"/>
      <c r="O31" s="41"/>
      <c r="P31" s="68"/>
    </row>
    <row r="32" spans="1:16" ht="15.75" thickBot="1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194"/>
    </row>
    <row r="33" spans="1:16" ht="15">
      <c r="A33" s="196" t="s">
        <v>15</v>
      </c>
      <c r="B33" s="198"/>
      <c r="C33" s="198"/>
      <c r="D33" s="198"/>
      <c r="E33" s="198"/>
      <c r="F33" s="200"/>
      <c r="G33" s="200"/>
      <c r="H33" s="200"/>
      <c r="I33" s="200"/>
      <c r="J33" s="200"/>
      <c r="K33" s="200"/>
      <c r="L33" s="200"/>
      <c r="M33" s="200"/>
      <c r="N33" s="200"/>
      <c r="O33" s="198"/>
      <c r="P33" s="195"/>
    </row>
    <row r="34" spans="1:16" ht="15.75" thickBot="1">
      <c r="A34" s="197"/>
      <c r="B34" s="199"/>
      <c r="C34" s="199"/>
      <c r="D34" s="199"/>
      <c r="E34" s="199"/>
      <c r="F34" s="201"/>
      <c r="G34" s="201"/>
      <c r="H34" s="201"/>
      <c r="I34" s="201"/>
      <c r="J34" s="201"/>
      <c r="K34" s="201"/>
      <c r="L34" s="201"/>
      <c r="M34" s="201"/>
      <c r="N34" s="201"/>
      <c r="O34" s="199"/>
      <c r="P34" s="32"/>
    </row>
  </sheetData>
  <sheetProtection/>
  <mergeCells count="34">
    <mergeCell ref="P32:P33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O33:O34"/>
    <mergeCell ref="K33:K34"/>
    <mergeCell ref="L33:L34"/>
    <mergeCell ref="M33:M34"/>
    <mergeCell ref="N33:N34"/>
    <mergeCell ref="A17:P17"/>
    <mergeCell ref="I13:I14"/>
    <mergeCell ref="J13:J14"/>
    <mergeCell ref="K13:K14"/>
    <mergeCell ref="L13:L14"/>
    <mergeCell ref="M13:M14"/>
    <mergeCell ref="N13:N14"/>
    <mergeCell ref="O13:O14"/>
    <mergeCell ref="A1:P1"/>
    <mergeCell ref="P12:P13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32.28125" style="0" customWidth="1"/>
    <col min="2" max="3" width="15.421875" style="0" customWidth="1"/>
    <col min="4" max="4" width="16.00390625" style="0" customWidth="1"/>
    <col min="5" max="5" width="15.7109375" style="0" customWidth="1"/>
  </cols>
  <sheetData>
    <row r="1" spans="1:6" ht="15">
      <c r="A1" s="150" t="s">
        <v>149</v>
      </c>
      <c r="B1" s="151"/>
      <c r="C1" s="151"/>
      <c r="D1" s="151"/>
      <c r="E1" s="151"/>
      <c r="F1" s="152"/>
    </row>
    <row r="2" spans="1:6" ht="15.75" thickBot="1">
      <c r="A2" s="13"/>
      <c r="B2" s="14"/>
      <c r="C2" s="14"/>
      <c r="D2" s="14"/>
      <c r="E2" s="14"/>
      <c r="F2" s="15"/>
    </row>
    <row r="3" spans="1:6" ht="15" customHeight="1">
      <c r="A3" s="157" t="s">
        <v>14</v>
      </c>
      <c r="B3" s="174" t="s">
        <v>192</v>
      </c>
      <c r="C3" s="174" t="s">
        <v>193</v>
      </c>
      <c r="D3" s="174" t="s">
        <v>194</v>
      </c>
      <c r="E3" s="174" t="s">
        <v>176</v>
      </c>
      <c r="F3" s="141" t="s">
        <v>16</v>
      </c>
    </row>
    <row r="4" spans="1:6" ht="27.75" customHeight="1" thickBot="1">
      <c r="A4" s="140"/>
      <c r="B4" s="175"/>
      <c r="C4" s="175"/>
      <c r="D4" s="175"/>
      <c r="E4" s="175"/>
      <c r="F4" s="143"/>
    </row>
    <row r="5" spans="1:6" ht="15">
      <c r="A5" s="10" t="s">
        <v>151</v>
      </c>
      <c r="B5" s="11">
        <v>0</v>
      </c>
      <c r="C5" s="11">
        <v>0</v>
      </c>
      <c r="D5" s="11">
        <v>0</v>
      </c>
      <c r="E5" s="11">
        <v>0</v>
      </c>
      <c r="F5" s="12">
        <f aca="true" t="shared" si="0" ref="F5:F10">(B5+C5+D5+E5)</f>
        <v>0</v>
      </c>
    </row>
    <row r="6" spans="1:6" ht="15">
      <c r="A6" s="2" t="s">
        <v>152</v>
      </c>
      <c r="B6" s="11">
        <v>0</v>
      </c>
      <c r="C6" s="11">
        <v>0</v>
      </c>
      <c r="D6" s="11">
        <v>0</v>
      </c>
      <c r="E6" s="11">
        <v>0</v>
      </c>
      <c r="F6" s="12">
        <f t="shared" si="0"/>
        <v>0</v>
      </c>
    </row>
    <row r="7" spans="1:6" ht="15">
      <c r="A7" s="2" t="s">
        <v>153</v>
      </c>
      <c r="B7" s="11">
        <v>0</v>
      </c>
      <c r="C7" s="11">
        <v>0</v>
      </c>
      <c r="D7" s="11">
        <v>0</v>
      </c>
      <c r="E7" s="11">
        <v>0</v>
      </c>
      <c r="F7" s="12">
        <f t="shared" si="0"/>
        <v>0</v>
      </c>
    </row>
    <row r="8" spans="1:6" ht="15">
      <c r="A8" s="2" t="s">
        <v>154</v>
      </c>
      <c r="B8" s="11">
        <v>0</v>
      </c>
      <c r="C8" s="11">
        <v>0</v>
      </c>
      <c r="D8" s="11">
        <v>0</v>
      </c>
      <c r="E8" s="11">
        <v>0</v>
      </c>
      <c r="F8" s="12">
        <f t="shared" si="0"/>
        <v>0</v>
      </c>
    </row>
    <row r="9" spans="1:6" ht="15">
      <c r="A9" s="2" t="s">
        <v>155</v>
      </c>
      <c r="B9" s="11">
        <v>0</v>
      </c>
      <c r="C9" s="11">
        <v>0</v>
      </c>
      <c r="D9" s="11">
        <v>0</v>
      </c>
      <c r="E9" s="11">
        <v>0</v>
      </c>
      <c r="F9" s="12">
        <f t="shared" si="0"/>
        <v>0</v>
      </c>
    </row>
    <row r="10" spans="1:6" ht="15">
      <c r="A10" s="2" t="s">
        <v>156</v>
      </c>
      <c r="B10" s="11">
        <v>0</v>
      </c>
      <c r="C10" s="11">
        <v>0</v>
      </c>
      <c r="D10" s="11">
        <v>0</v>
      </c>
      <c r="E10" s="11">
        <v>0</v>
      </c>
      <c r="F10" s="12">
        <f t="shared" si="0"/>
        <v>0</v>
      </c>
    </row>
    <row r="11" spans="1:6" ht="15.75" thickBot="1">
      <c r="A11" s="2"/>
      <c r="B11" s="11">
        <v>0</v>
      </c>
      <c r="C11" s="11">
        <v>0</v>
      </c>
      <c r="D11" s="11">
        <v>0</v>
      </c>
      <c r="E11" s="11">
        <v>0</v>
      </c>
      <c r="F11" s="12">
        <v>0</v>
      </c>
    </row>
    <row r="12" spans="1:6" ht="15.75" thickBot="1">
      <c r="A12" s="8"/>
      <c r="B12" s="9"/>
      <c r="C12" s="9"/>
      <c r="D12" s="9"/>
      <c r="E12" s="9"/>
      <c r="F12" s="148" t="s">
        <v>25</v>
      </c>
    </row>
    <row r="13" spans="1:6" ht="15">
      <c r="A13" s="153" t="s">
        <v>15</v>
      </c>
      <c r="B13" s="146">
        <v>0</v>
      </c>
      <c r="C13" s="146">
        <v>0</v>
      </c>
      <c r="D13" s="146">
        <v>0</v>
      </c>
      <c r="E13" s="165">
        <v>0</v>
      </c>
      <c r="F13" s="176"/>
    </row>
    <row r="14" spans="1:6" ht="15.75" thickBot="1">
      <c r="A14" s="154"/>
      <c r="B14" s="147"/>
      <c r="C14" s="147"/>
      <c r="D14" s="147"/>
      <c r="E14" s="166"/>
      <c r="F14" s="47">
        <f>(B5+C5+D5+E5)</f>
        <v>0</v>
      </c>
    </row>
    <row r="16" ht="15.75" thickBot="1"/>
    <row r="17" spans="1:6" ht="15">
      <c r="A17" s="150" t="s">
        <v>157</v>
      </c>
      <c r="B17" s="151"/>
      <c r="C17" s="151"/>
      <c r="D17" s="151"/>
      <c r="E17" s="151"/>
      <c r="F17" s="152"/>
    </row>
    <row r="18" spans="1:6" ht="15.75" thickBot="1">
      <c r="A18" s="13"/>
      <c r="B18" s="14"/>
      <c r="C18" s="14"/>
      <c r="D18" s="14"/>
      <c r="E18" s="14"/>
      <c r="F18" s="15"/>
    </row>
    <row r="19" spans="1:6" ht="15" customHeight="1">
      <c r="A19" s="157" t="s">
        <v>14</v>
      </c>
      <c r="B19" s="174" t="s">
        <v>195</v>
      </c>
      <c r="C19" s="174" t="s">
        <v>196</v>
      </c>
      <c r="D19" s="174" t="s">
        <v>64</v>
      </c>
      <c r="E19" s="174" t="s">
        <v>64</v>
      </c>
      <c r="F19" s="141" t="s">
        <v>16</v>
      </c>
    </row>
    <row r="20" spans="1:6" ht="40.5" customHeight="1" thickBot="1">
      <c r="A20" s="140"/>
      <c r="B20" s="175"/>
      <c r="C20" s="175"/>
      <c r="D20" s="175"/>
      <c r="E20" s="175"/>
      <c r="F20" s="143"/>
    </row>
    <row r="21" spans="1:6" ht="15">
      <c r="A21" s="10" t="s">
        <v>151</v>
      </c>
      <c r="B21" s="11">
        <v>0</v>
      </c>
      <c r="C21" s="11">
        <v>0</v>
      </c>
      <c r="D21" s="11"/>
      <c r="E21" s="11"/>
      <c r="F21" s="12">
        <f aca="true" t="shared" si="1" ref="F21:F26">(B21+C21+D21+E21)</f>
        <v>0</v>
      </c>
    </row>
    <row r="22" spans="1:6" ht="15">
      <c r="A22" s="2" t="s">
        <v>152</v>
      </c>
      <c r="B22" s="11">
        <v>0</v>
      </c>
      <c r="C22" s="11">
        <v>0</v>
      </c>
      <c r="D22" s="11"/>
      <c r="E22" s="11"/>
      <c r="F22" s="12">
        <f t="shared" si="1"/>
        <v>0</v>
      </c>
    </row>
    <row r="23" spans="1:6" ht="15">
      <c r="A23" s="2" t="s">
        <v>153</v>
      </c>
      <c r="B23" s="11">
        <v>0</v>
      </c>
      <c r="C23" s="11">
        <v>0</v>
      </c>
      <c r="D23" s="11"/>
      <c r="E23" s="11"/>
      <c r="F23" s="12">
        <f t="shared" si="1"/>
        <v>0</v>
      </c>
    </row>
    <row r="24" spans="1:6" ht="15">
      <c r="A24" s="2" t="s">
        <v>154</v>
      </c>
      <c r="B24" s="11">
        <v>0</v>
      </c>
      <c r="C24" s="11">
        <v>0</v>
      </c>
      <c r="D24" s="11"/>
      <c r="E24" s="11"/>
      <c r="F24" s="12">
        <f t="shared" si="1"/>
        <v>0</v>
      </c>
    </row>
    <row r="25" spans="1:6" ht="15">
      <c r="A25" s="2" t="s">
        <v>155</v>
      </c>
      <c r="B25" s="11">
        <v>0</v>
      </c>
      <c r="C25" s="11">
        <v>0</v>
      </c>
      <c r="D25" s="11"/>
      <c r="E25" s="11"/>
      <c r="F25" s="12">
        <f t="shared" si="1"/>
        <v>0</v>
      </c>
    </row>
    <row r="26" spans="1:6" ht="15">
      <c r="A26" s="2" t="s">
        <v>156</v>
      </c>
      <c r="B26" s="11">
        <v>0</v>
      </c>
      <c r="C26" s="11">
        <v>0</v>
      </c>
      <c r="D26" s="11"/>
      <c r="E26" s="11"/>
      <c r="F26" s="12">
        <f t="shared" si="1"/>
        <v>0</v>
      </c>
    </row>
    <row r="27" spans="1:6" ht="15.75" thickBot="1">
      <c r="A27" s="2"/>
      <c r="B27" s="11">
        <v>0</v>
      </c>
      <c r="C27" s="11">
        <v>0</v>
      </c>
      <c r="D27" s="11"/>
      <c r="E27" s="11"/>
      <c r="F27" s="12">
        <v>0</v>
      </c>
    </row>
    <row r="28" spans="1:6" ht="15.75" thickBot="1">
      <c r="A28" s="8"/>
      <c r="B28" s="9"/>
      <c r="C28" s="9"/>
      <c r="D28" s="9"/>
      <c r="E28" s="9"/>
      <c r="F28" s="148" t="s">
        <v>25</v>
      </c>
    </row>
    <row r="29" spans="1:6" ht="15">
      <c r="A29" s="153" t="s">
        <v>15</v>
      </c>
      <c r="B29" s="146">
        <v>0</v>
      </c>
      <c r="C29" s="146">
        <v>0</v>
      </c>
      <c r="D29" s="146">
        <v>0</v>
      </c>
      <c r="E29" s="165">
        <v>0</v>
      </c>
      <c r="F29" s="176"/>
    </row>
    <row r="30" spans="1:6" ht="15.75" thickBot="1">
      <c r="A30" s="154"/>
      <c r="B30" s="147"/>
      <c r="C30" s="147"/>
      <c r="D30" s="147"/>
      <c r="E30" s="166"/>
      <c r="F30" s="47">
        <f>(B21+C21+D21+E21)</f>
        <v>0</v>
      </c>
    </row>
  </sheetData>
  <sheetProtection/>
  <mergeCells count="26">
    <mergeCell ref="F28:F29"/>
    <mergeCell ref="A29:A30"/>
    <mergeCell ref="B29:B30"/>
    <mergeCell ref="C29:C30"/>
    <mergeCell ref="D29:D30"/>
    <mergeCell ref="E29:E30"/>
    <mergeCell ref="F19:F20"/>
    <mergeCell ref="A17:F17"/>
    <mergeCell ref="A19:A20"/>
    <mergeCell ref="B19:B20"/>
    <mergeCell ref="C19:C20"/>
    <mergeCell ref="D19:D20"/>
    <mergeCell ref="E19:E20"/>
    <mergeCell ref="A1:F1"/>
    <mergeCell ref="A3:A4"/>
    <mergeCell ref="B3:B4"/>
    <mergeCell ref="C3:C4"/>
    <mergeCell ref="D3:D4"/>
    <mergeCell ref="E3:E4"/>
    <mergeCell ref="E13:E14"/>
    <mergeCell ref="F3:F4"/>
    <mergeCell ref="F12:F13"/>
    <mergeCell ref="A13:A14"/>
    <mergeCell ref="B13:B14"/>
    <mergeCell ref="C13:C14"/>
    <mergeCell ref="D13:D1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25" sqref="A1:IV16384"/>
    </sheetView>
  </sheetViews>
  <sheetFormatPr defaultColWidth="11.421875" defaultRowHeight="15"/>
  <cols>
    <col min="1" max="1" width="32.28125" style="0" customWidth="1"/>
    <col min="2" max="2" width="15.140625" style="0" customWidth="1"/>
    <col min="3" max="3" width="18.140625" style="0" customWidth="1"/>
    <col min="4" max="4" width="22.421875" style="0" customWidth="1"/>
    <col min="5" max="5" width="17.8515625" style="0" customWidth="1"/>
    <col min="6" max="6" width="20.421875" style="0" customWidth="1"/>
    <col min="7" max="7" width="19.8515625" style="0" customWidth="1"/>
    <col min="8" max="8" width="15.8515625" style="0" customWidth="1"/>
  </cols>
  <sheetData>
    <row r="1" spans="1:8" ht="15">
      <c r="A1" s="150" t="s">
        <v>29</v>
      </c>
      <c r="B1" s="151"/>
      <c r="C1" s="151"/>
      <c r="D1" s="151"/>
      <c r="E1" s="151"/>
      <c r="F1" s="151"/>
      <c r="G1" s="151"/>
      <c r="H1" s="152"/>
    </row>
    <row r="2" spans="1:8" ht="15.75" thickBot="1">
      <c r="A2" s="13"/>
      <c r="B2" s="14"/>
      <c r="C2" s="14"/>
      <c r="D2" s="14"/>
      <c r="E2" s="14"/>
      <c r="F2" s="14"/>
      <c r="G2" s="14"/>
      <c r="H2" s="15"/>
    </row>
    <row r="3" spans="1:8" ht="45">
      <c r="A3" s="157" t="s">
        <v>14</v>
      </c>
      <c r="B3" s="18" t="s">
        <v>18</v>
      </c>
      <c r="C3" s="18" t="s">
        <v>19</v>
      </c>
      <c r="D3" s="18" t="s">
        <v>20</v>
      </c>
      <c r="E3" s="18" t="s">
        <v>22</v>
      </c>
      <c r="F3" s="18" t="s">
        <v>23</v>
      </c>
      <c r="G3" s="18" t="s">
        <v>24</v>
      </c>
      <c r="H3" s="141" t="s">
        <v>16</v>
      </c>
    </row>
    <row r="4" spans="1:8" ht="30.75" thickBot="1">
      <c r="A4" s="140"/>
      <c r="B4" s="17" t="s">
        <v>218</v>
      </c>
      <c r="C4" s="17" t="s">
        <v>219</v>
      </c>
      <c r="D4" s="17" t="s">
        <v>49</v>
      </c>
      <c r="E4" s="17" t="s">
        <v>220</v>
      </c>
      <c r="F4" s="17" t="s">
        <v>221</v>
      </c>
      <c r="G4" s="17" t="s">
        <v>54</v>
      </c>
      <c r="H4" s="143"/>
    </row>
    <row r="5" spans="1:8" ht="17.25" customHeight="1">
      <c r="A5" s="10" t="s">
        <v>2</v>
      </c>
      <c r="B5" s="11">
        <v>1000</v>
      </c>
      <c r="C5" s="11">
        <v>1000</v>
      </c>
      <c r="D5" s="11">
        <v>1000</v>
      </c>
      <c r="E5" s="11">
        <v>0</v>
      </c>
      <c r="F5" s="11">
        <v>1000</v>
      </c>
      <c r="G5" s="11">
        <v>1000</v>
      </c>
      <c r="H5" s="12">
        <f>B5+C5+D5+E5+F5+G5</f>
        <v>5000</v>
      </c>
    </row>
    <row r="6" spans="1:8" ht="15">
      <c r="A6" s="2" t="s">
        <v>0</v>
      </c>
      <c r="B6" s="1">
        <v>1000</v>
      </c>
      <c r="C6" s="1">
        <v>1000</v>
      </c>
      <c r="D6" s="1">
        <v>1000</v>
      </c>
      <c r="E6" s="1">
        <v>1000</v>
      </c>
      <c r="F6" s="1">
        <v>1000</v>
      </c>
      <c r="G6" s="1">
        <v>1000</v>
      </c>
      <c r="H6" s="3">
        <f aca="true" t="shared" si="0" ref="H6:H20">B6+C6+D6+E6+F6+G6</f>
        <v>6000</v>
      </c>
    </row>
    <row r="7" spans="1:8" ht="15">
      <c r="A7" s="2" t="s">
        <v>28</v>
      </c>
      <c r="B7" s="1">
        <v>1000</v>
      </c>
      <c r="C7" s="1">
        <v>1000</v>
      </c>
      <c r="D7" s="1">
        <v>1000</v>
      </c>
      <c r="E7" s="1">
        <v>1000</v>
      </c>
      <c r="F7" s="1">
        <v>1000</v>
      </c>
      <c r="G7" s="1">
        <v>1000</v>
      </c>
      <c r="H7" s="3">
        <f t="shared" si="0"/>
        <v>6000</v>
      </c>
    </row>
    <row r="8" spans="1:8" ht="15">
      <c r="A8" s="2" t="s">
        <v>1</v>
      </c>
      <c r="B8" s="1">
        <v>1000</v>
      </c>
      <c r="C8" s="1">
        <v>1000</v>
      </c>
      <c r="D8" s="1">
        <v>1000</v>
      </c>
      <c r="E8" s="1">
        <v>1000</v>
      </c>
      <c r="F8" s="1">
        <v>1000</v>
      </c>
      <c r="G8" s="1">
        <v>1000</v>
      </c>
      <c r="H8" s="3">
        <f t="shared" si="0"/>
        <v>6000</v>
      </c>
    </row>
    <row r="9" spans="1:8" ht="15">
      <c r="A9" s="2" t="s">
        <v>27</v>
      </c>
      <c r="B9" s="1">
        <v>1000</v>
      </c>
      <c r="C9" s="1">
        <v>1000</v>
      </c>
      <c r="D9" s="1">
        <v>1000</v>
      </c>
      <c r="E9" s="1">
        <v>1000</v>
      </c>
      <c r="F9" s="1">
        <v>1000</v>
      </c>
      <c r="G9" s="1">
        <v>1000</v>
      </c>
      <c r="H9" s="3">
        <f t="shared" si="0"/>
        <v>6000</v>
      </c>
    </row>
    <row r="10" spans="1:8" ht="15">
      <c r="A10" s="2" t="s">
        <v>3</v>
      </c>
      <c r="B10" s="1">
        <v>1000</v>
      </c>
      <c r="C10" s="1">
        <v>1000</v>
      </c>
      <c r="D10" s="1">
        <v>1000</v>
      </c>
      <c r="E10" s="1">
        <v>1000</v>
      </c>
      <c r="F10" s="1">
        <v>1000</v>
      </c>
      <c r="G10" s="1">
        <v>1000</v>
      </c>
      <c r="H10" s="3">
        <f t="shared" si="0"/>
        <v>6000</v>
      </c>
    </row>
    <row r="11" spans="1:8" ht="15">
      <c r="A11" s="2" t="s">
        <v>26</v>
      </c>
      <c r="B11" s="1">
        <v>1000</v>
      </c>
      <c r="C11" s="1">
        <v>1000</v>
      </c>
      <c r="D11" s="1">
        <v>1000</v>
      </c>
      <c r="E11" s="1">
        <v>1000</v>
      </c>
      <c r="F11" s="1">
        <v>0</v>
      </c>
      <c r="G11" s="1">
        <v>1000</v>
      </c>
      <c r="H11" s="3">
        <f t="shared" si="0"/>
        <v>5000</v>
      </c>
    </row>
    <row r="12" spans="1:8" ht="15">
      <c r="A12" s="2" t="s">
        <v>5</v>
      </c>
      <c r="B12" s="1">
        <v>1000</v>
      </c>
      <c r="C12" s="1">
        <v>1000</v>
      </c>
      <c r="D12" s="1">
        <v>1000</v>
      </c>
      <c r="E12" s="1">
        <v>1000</v>
      </c>
      <c r="F12" s="1">
        <v>1000</v>
      </c>
      <c r="G12" s="1">
        <v>0</v>
      </c>
      <c r="H12" s="3">
        <f t="shared" si="0"/>
        <v>5000</v>
      </c>
    </row>
    <row r="13" spans="1:8" ht="15">
      <c r="A13" s="2" t="s">
        <v>6</v>
      </c>
      <c r="B13" s="1">
        <v>1000</v>
      </c>
      <c r="C13" s="1">
        <v>1000</v>
      </c>
      <c r="D13" s="1">
        <v>1000</v>
      </c>
      <c r="E13" s="1">
        <v>1000</v>
      </c>
      <c r="F13" s="1">
        <v>1000</v>
      </c>
      <c r="G13" s="1">
        <v>1000</v>
      </c>
      <c r="H13" s="3">
        <f t="shared" si="0"/>
        <v>6000</v>
      </c>
    </row>
    <row r="14" spans="1:8" ht="15">
      <c r="A14" s="2" t="s">
        <v>7</v>
      </c>
      <c r="B14" s="1">
        <v>1000</v>
      </c>
      <c r="C14" s="1">
        <v>1000</v>
      </c>
      <c r="D14" s="1">
        <v>1000</v>
      </c>
      <c r="E14" s="1">
        <v>1000</v>
      </c>
      <c r="F14" s="1">
        <v>1000</v>
      </c>
      <c r="G14" s="1">
        <v>1000</v>
      </c>
      <c r="H14" s="3">
        <f t="shared" si="0"/>
        <v>6000</v>
      </c>
    </row>
    <row r="15" spans="1:8" ht="15">
      <c r="A15" s="2" t="s">
        <v>8</v>
      </c>
      <c r="B15" s="1">
        <v>1000</v>
      </c>
      <c r="C15" s="1">
        <v>1000</v>
      </c>
      <c r="D15" s="1">
        <v>1000</v>
      </c>
      <c r="E15" s="1">
        <v>1000</v>
      </c>
      <c r="F15" s="1">
        <v>1000</v>
      </c>
      <c r="G15" s="1">
        <v>1000</v>
      </c>
      <c r="H15" s="3">
        <f t="shared" si="0"/>
        <v>6000</v>
      </c>
    </row>
    <row r="16" spans="1:8" ht="15">
      <c r="A16" s="2" t="s">
        <v>9</v>
      </c>
      <c r="B16" s="1">
        <v>1000</v>
      </c>
      <c r="C16" s="1">
        <v>1000</v>
      </c>
      <c r="D16" s="1">
        <v>1000</v>
      </c>
      <c r="E16" s="1">
        <v>1000</v>
      </c>
      <c r="F16" s="1">
        <v>1000</v>
      </c>
      <c r="G16" s="1">
        <v>1000</v>
      </c>
      <c r="H16" s="3">
        <f t="shared" si="0"/>
        <v>6000</v>
      </c>
    </row>
    <row r="17" spans="1:8" ht="15">
      <c r="A17" s="2" t="s">
        <v>10</v>
      </c>
      <c r="B17" s="1">
        <v>1000</v>
      </c>
      <c r="C17" s="1">
        <v>1000</v>
      </c>
      <c r="D17" s="1">
        <v>1000</v>
      </c>
      <c r="E17" s="1">
        <v>1000</v>
      </c>
      <c r="F17" s="1">
        <v>1000</v>
      </c>
      <c r="G17" s="1">
        <v>1000</v>
      </c>
      <c r="H17" s="3">
        <f t="shared" si="0"/>
        <v>6000</v>
      </c>
    </row>
    <row r="18" spans="1:8" ht="15">
      <c r="A18" s="2" t="s">
        <v>11</v>
      </c>
      <c r="B18" s="1">
        <v>1000</v>
      </c>
      <c r="C18" s="1">
        <v>1000</v>
      </c>
      <c r="D18" s="1">
        <v>1000</v>
      </c>
      <c r="E18" s="1">
        <v>1000</v>
      </c>
      <c r="F18" s="1">
        <v>0</v>
      </c>
      <c r="G18" s="1">
        <v>0</v>
      </c>
      <c r="H18" s="3">
        <f t="shared" si="0"/>
        <v>4000</v>
      </c>
    </row>
    <row r="19" spans="1:8" ht="15">
      <c r="A19" s="2" t="s">
        <v>12</v>
      </c>
      <c r="B19" s="1">
        <v>1000</v>
      </c>
      <c r="C19" s="1">
        <v>1000</v>
      </c>
      <c r="D19" s="1">
        <v>0</v>
      </c>
      <c r="E19" s="1">
        <v>0</v>
      </c>
      <c r="F19" s="1">
        <v>1000</v>
      </c>
      <c r="G19" s="1">
        <v>1000</v>
      </c>
      <c r="H19" s="3">
        <f t="shared" si="0"/>
        <v>4000</v>
      </c>
    </row>
    <row r="20" spans="1:8" ht="15.75" thickBot="1">
      <c r="A20" s="4" t="s">
        <v>13</v>
      </c>
      <c r="B20" s="5">
        <v>1000</v>
      </c>
      <c r="C20" s="5">
        <v>1000</v>
      </c>
      <c r="D20" s="5">
        <v>1000</v>
      </c>
      <c r="E20" s="5">
        <v>1000</v>
      </c>
      <c r="F20" s="5">
        <v>1000</v>
      </c>
      <c r="G20" s="5">
        <v>1000</v>
      </c>
      <c r="H20" s="6">
        <f t="shared" si="0"/>
        <v>6000</v>
      </c>
    </row>
    <row r="21" spans="1:8" ht="15.75" thickBot="1">
      <c r="A21" s="8"/>
      <c r="B21" s="9"/>
      <c r="C21" s="9"/>
      <c r="D21" s="9"/>
      <c r="E21" s="9"/>
      <c r="F21" s="9"/>
      <c r="G21" s="9"/>
      <c r="H21" s="148" t="s">
        <v>25</v>
      </c>
    </row>
    <row r="22" spans="1:8" ht="15">
      <c r="A22" s="153" t="s">
        <v>15</v>
      </c>
      <c r="B22" s="146">
        <f aca="true" t="shared" si="1" ref="B22:G22">B5+B6+B7+B8+B9+B10+B11+B12+B13+B14+B15+B16+B17+B18+B19+B20</f>
        <v>16000</v>
      </c>
      <c r="C22" s="146">
        <f t="shared" si="1"/>
        <v>16000</v>
      </c>
      <c r="D22" s="146">
        <f t="shared" si="1"/>
        <v>15000</v>
      </c>
      <c r="E22" s="146">
        <f t="shared" si="1"/>
        <v>14000</v>
      </c>
      <c r="F22" s="146">
        <f t="shared" si="1"/>
        <v>14000</v>
      </c>
      <c r="G22" s="155">
        <f t="shared" si="1"/>
        <v>14000</v>
      </c>
      <c r="H22" s="149"/>
    </row>
    <row r="23" spans="1:8" ht="15.75" thickBot="1">
      <c r="A23" s="154"/>
      <c r="B23" s="147"/>
      <c r="C23" s="147"/>
      <c r="D23" s="147"/>
      <c r="E23" s="147"/>
      <c r="F23" s="147"/>
      <c r="G23" s="156"/>
      <c r="H23" s="7">
        <f>B22+C22+D22+E22+F22+G22</f>
        <v>89000</v>
      </c>
    </row>
    <row r="25" ht="15.75" thickBot="1"/>
    <row r="26" spans="1:8" ht="15.75" thickBot="1">
      <c r="A26" s="150" t="s">
        <v>17</v>
      </c>
      <c r="B26" s="151"/>
      <c r="C26" s="151"/>
      <c r="D26" s="151"/>
      <c r="E26" s="151"/>
      <c r="F26" s="151"/>
      <c r="G26" s="151"/>
      <c r="H26" s="152"/>
    </row>
    <row r="27" spans="1:8" ht="45">
      <c r="A27" s="157" t="s">
        <v>14</v>
      </c>
      <c r="B27" s="18" t="s">
        <v>30</v>
      </c>
      <c r="C27" s="18" t="s">
        <v>31</v>
      </c>
      <c r="D27" s="18"/>
      <c r="E27" s="18"/>
      <c r="F27" s="18"/>
      <c r="G27" s="18"/>
      <c r="H27" s="141" t="s">
        <v>16</v>
      </c>
    </row>
    <row r="28" spans="1:8" ht="30.75" thickBot="1">
      <c r="A28" s="140"/>
      <c r="B28" s="17" t="s">
        <v>223</v>
      </c>
      <c r="C28" s="17" t="s">
        <v>224</v>
      </c>
      <c r="D28" s="17"/>
      <c r="E28" s="17"/>
      <c r="F28" s="17"/>
      <c r="G28" s="17"/>
      <c r="H28" s="143"/>
    </row>
    <row r="29" spans="1:8" ht="15">
      <c r="A29" s="10" t="s">
        <v>2</v>
      </c>
      <c r="B29" s="11">
        <v>1000</v>
      </c>
      <c r="C29" s="11">
        <v>1000</v>
      </c>
      <c r="D29" s="11"/>
      <c r="E29" s="11"/>
      <c r="F29" s="11"/>
      <c r="G29" s="11"/>
      <c r="H29" s="12">
        <f>B29+C29+D29+E29+F29+G29</f>
        <v>2000</v>
      </c>
    </row>
    <row r="30" spans="1:8" ht="15">
      <c r="A30" s="2" t="s">
        <v>0</v>
      </c>
      <c r="B30" s="1">
        <v>1000</v>
      </c>
      <c r="C30" s="1">
        <v>1000</v>
      </c>
      <c r="D30" s="1"/>
      <c r="E30" s="1"/>
      <c r="F30" s="1"/>
      <c r="G30" s="1"/>
      <c r="H30" s="3">
        <f aca="true" t="shared" si="2" ref="H30:H43">B30+C30+D30+E30+F30+G30</f>
        <v>2000</v>
      </c>
    </row>
    <row r="31" spans="1:8" ht="15">
      <c r="A31" s="2" t="s">
        <v>28</v>
      </c>
      <c r="B31" s="1">
        <v>1000</v>
      </c>
      <c r="C31" s="1">
        <v>1000</v>
      </c>
      <c r="D31" s="1"/>
      <c r="E31" s="1"/>
      <c r="F31" s="1"/>
      <c r="G31" s="1"/>
      <c r="H31" s="3">
        <f t="shared" si="2"/>
        <v>2000</v>
      </c>
    </row>
    <row r="32" spans="1:8" ht="15">
      <c r="A32" s="2" t="s">
        <v>1</v>
      </c>
      <c r="B32" s="1">
        <v>1000</v>
      </c>
      <c r="C32" s="1">
        <v>0</v>
      </c>
      <c r="D32" s="1"/>
      <c r="E32" s="1"/>
      <c r="F32" s="1"/>
      <c r="G32" s="1"/>
      <c r="H32" s="3">
        <f t="shared" si="2"/>
        <v>1000</v>
      </c>
    </row>
    <row r="33" spans="1:8" ht="15">
      <c r="A33" s="2" t="s">
        <v>27</v>
      </c>
      <c r="B33" s="1">
        <v>1000</v>
      </c>
      <c r="C33" s="1">
        <v>1000</v>
      </c>
      <c r="D33" s="1"/>
      <c r="E33" s="1"/>
      <c r="F33" s="1"/>
      <c r="G33" s="1"/>
      <c r="H33" s="3">
        <f t="shared" si="2"/>
        <v>2000</v>
      </c>
    </row>
    <row r="34" spans="1:8" ht="15">
      <c r="A34" s="2" t="s">
        <v>3</v>
      </c>
      <c r="B34" s="1">
        <v>1000</v>
      </c>
      <c r="C34" s="1">
        <v>1000</v>
      </c>
      <c r="D34" s="1"/>
      <c r="E34" s="1"/>
      <c r="F34" s="1"/>
      <c r="G34" s="1"/>
      <c r="H34" s="3">
        <f t="shared" si="2"/>
        <v>2000</v>
      </c>
    </row>
    <row r="35" spans="1:8" ht="15">
      <c r="A35" s="2" t="s">
        <v>26</v>
      </c>
      <c r="B35" s="1">
        <v>1000</v>
      </c>
      <c r="C35" s="1">
        <v>1000</v>
      </c>
      <c r="D35" s="1"/>
      <c r="E35" s="1"/>
      <c r="F35" s="1"/>
      <c r="G35" s="1"/>
      <c r="H35" s="3">
        <f t="shared" si="2"/>
        <v>2000</v>
      </c>
    </row>
    <row r="36" spans="1:8" ht="15">
      <c r="A36" s="2" t="s">
        <v>5</v>
      </c>
      <c r="B36" s="1">
        <v>1000</v>
      </c>
      <c r="C36" s="1">
        <v>1000</v>
      </c>
      <c r="D36" s="1"/>
      <c r="E36" s="1"/>
      <c r="F36" s="1"/>
      <c r="G36" s="1"/>
      <c r="H36" s="3">
        <f t="shared" si="2"/>
        <v>2000</v>
      </c>
    </row>
    <row r="37" spans="1:8" ht="15">
      <c r="A37" s="2" t="s">
        <v>6</v>
      </c>
      <c r="B37" s="1">
        <v>0</v>
      </c>
      <c r="C37" s="1">
        <v>1000</v>
      </c>
      <c r="D37" s="1"/>
      <c r="E37" s="1"/>
      <c r="F37" s="1"/>
      <c r="G37" s="1"/>
      <c r="H37" s="3">
        <f t="shared" si="2"/>
        <v>1000</v>
      </c>
    </row>
    <row r="38" spans="1:8" ht="15">
      <c r="A38" s="2" t="s">
        <v>7</v>
      </c>
      <c r="B38" s="1">
        <v>1000</v>
      </c>
      <c r="C38" s="1">
        <v>1000</v>
      </c>
      <c r="D38" s="1"/>
      <c r="E38" s="1"/>
      <c r="F38" s="1"/>
      <c r="G38" s="1"/>
      <c r="H38" s="3">
        <f t="shared" si="2"/>
        <v>2000</v>
      </c>
    </row>
    <row r="39" spans="1:8" ht="15">
      <c r="A39" s="2" t="s">
        <v>8</v>
      </c>
      <c r="B39" s="1">
        <v>1000</v>
      </c>
      <c r="C39" s="1">
        <v>1000</v>
      </c>
      <c r="D39" s="1"/>
      <c r="E39" s="1"/>
      <c r="F39" s="1"/>
      <c r="G39" s="1"/>
      <c r="H39" s="3">
        <f t="shared" si="2"/>
        <v>2000</v>
      </c>
    </row>
    <row r="40" spans="1:8" ht="15">
      <c r="A40" s="2" t="s">
        <v>9</v>
      </c>
      <c r="B40" s="1">
        <v>1000</v>
      </c>
      <c r="C40" s="1">
        <v>1000</v>
      </c>
      <c r="D40" s="1"/>
      <c r="E40" s="1"/>
      <c r="F40" s="1"/>
      <c r="G40" s="1"/>
      <c r="H40" s="3">
        <f t="shared" si="2"/>
        <v>2000</v>
      </c>
    </row>
    <row r="41" spans="1:8" ht="15">
      <c r="A41" s="2" t="s">
        <v>10</v>
      </c>
      <c r="B41" s="1">
        <v>1000</v>
      </c>
      <c r="C41" s="1">
        <v>1000</v>
      </c>
      <c r="D41" s="1"/>
      <c r="E41" s="1"/>
      <c r="F41" s="1"/>
      <c r="G41" s="1"/>
      <c r="H41" s="3">
        <f t="shared" si="2"/>
        <v>2000</v>
      </c>
    </row>
    <row r="42" spans="1:8" ht="15">
      <c r="A42" s="2" t="s">
        <v>12</v>
      </c>
      <c r="B42" s="1">
        <v>0</v>
      </c>
      <c r="C42" s="1">
        <v>1000</v>
      </c>
      <c r="D42" s="1"/>
      <c r="E42" s="1"/>
      <c r="F42" s="1"/>
      <c r="G42" s="1"/>
      <c r="H42" s="3">
        <f t="shared" si="2"/>
        <v>1000</v>
      </c>
    </row>
    <row r="43" spans="1:8" ht="15.75" thickBot="1">
      <c r="A43" s="4" t="s">
        <v>13</v>
      </c>
      <c r="B43" s="5">
        <v>1000</v>
      </c>
      <c r="C43" s="5">
        <v>1000</v>
      </c>
      <c r="D43" s="5"/>
      <c r="E43" s="5"/>
      <c r="F43" s="5"/>
      <c r="G43" s="5"/>
      <c r="H43" s="6">
        <f t="shared" si="2"/>
        <v>2000</v>
      </c>
    </row>
    <row r="44" spans="1:8" ht="15.75" thickBot="1">
      <c r="A44" s="8"/>
      <c r="B44" s="9"/>
      <c r="C44" s="9"/>
      <c r="D44" s="9"/>
      <c r="E44" s="9"/>
      <c r="F44" s="9"/>
      <c r="G44" s="9"/>
      <c r="H44" s="148" t="s">
        <v>249</v>
      </c>
    </row>
    <row r="45" spans="1:8" ht="15">
      <c r="A45" s="153" t="s">
        <v>15</v>
      </c>
      <c r="B45" s="146">
        <f>B29+B30+B31+B32+B33+B34+B35+B36+B37+B38+B39+B40+B41+B42+B43</f>
        <v>13000</v>
      </c>
      <c r="C45" s="146">
        <f>C29+C30+C31+C32+C33+C34+C35+C36+C37+C38+C39+C40+C41+C42+C43</f>
        <v>14000</v>
      </c>
      <c r="D45" s="146"/>
      <c r="E45" s="146"/>
      <c r="F45" s="146"/>
      <c r="G45" s="155"/>
      <c r="H45" s="149"/>
    </row>
    <row r="46" spans="1:8" ht="15.75" thickBot="1">
      <c r="A46" s="154"/>
      <c r="B46" s="147"/>
      <c r="C46" s="147"/>
      <c r="D46" s="147"/>
      <c r="E46" s="147"/>
      <c r="F46" s="147"/>
      <c r="G46" s="156"/>
      <c r="H46" s="7">
        <f>B45+C45+D45+E45+F45+G45</f>
        <v>27000</v>
      </c>
    </row>
  </sheetData>
  <sheetProtection/>
  <mergeCells count="22">
    <mergeCell ref="F45:F46"/>
    <mergeCell ref="A45:A46"/>
    <mergeCell ref="D22:D23"/>
    <mergeCell ref="G22:G23"/>
    <mergeCell ref="H3:H4"/>
    <mergeCell ref="A3:A4"/>
    <mergeCell ref="B45:B46"/>
    <mergeCell ref="G45:G46"/>
    <mergeCell ref="C45:C46"/>
    <mergeCell ref="A27:A28"/>
    <mergeCell ref="A26:H26"/>
    <mergeCell ref="H27:H28"/>
    <mergeCell ref="D45:D46"/>
    <mergeCell ref="E22:E23"/>
    <mergeCell ref="F22:F23"/>
    <mergeCell ref="H44:H45"/>
    <mergeCell ref="E45:E46"/>
    <mergeCell ref="A1:H1"/>
    <mergeCell ref="H21:H22"/>
    <mergeCell ref="A22:A23"/>
    <mergeCell ref="B22:B23"/>
    <mergeCell ref="C22:C2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19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34.28125" style="0" customWidth="1"/>
    <col min="2" max="2" width="17.7109375" style="0" customWidth="1"/>
    <col min="3" max="3" width="17.8515625" style="0" customWidth="1"/>
    <col min="4" max="9" width="15.57421875" style="0" customWidth="1"/>
    <col min="10" max="10" width="15.421875" style="0" customWidth="1"/>
    <col min="11" max="11" width="16.421875" style="0" customWidth="1"/>
  </cols>
  <sheetData>
    <row r="1" spans="1:11" ht="25.5" customHeight="1" thickBot="1">
      <c r="A1" s="158" t="s">
        <v>394</v>
      </c>
      <c r="B1" s="159"/>
      <c r="C1" s="159"/>
      <c r="D1" s="159"/>
      <c r="E1" s="159"/>
      <c r="F1" s="159"/>
      <c r="G1" s="159"/>
      <c r="H1" s="159"/>
      <c r="I1" s="159"/>
      <c r="J1" s="159"/>
      <c r="K1" s="85"/>
    </row>
    <row r="2" spans="1:11" ht="15.75" hidden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9"/>
    </row>
    <row r="3" spans="1:11" ht="45">
      <c r="A3" s="139" t="s">
        <v>14</v>
      </c>
      <c r="B3" s="81" t="s">
        <v>404</v>
      </c>
      <c r="C3" s="81" t="s">
        <v>405</v>
      </c>
      <c r="D3" s="81" t="s">
        <v>366</v>
      </c>
      <c r="E3" s="81" t="s">
        <v>366</v>
      </c>
      <c r="F3" s="81" t="s">
        <v>366</v>
      </c>
      <c r="G3" s="81" t="s">
        <v>366</v>
      </c>
      <c r="H3" s="81" t="s">
        <v>366</v>
      </c>
      <c r="I3" s="81" t="s">
        <v>366</v>
      </c>
      <c r="J3" s="81" t="s">
        <v>366</v>
      </c>
      <c r="K3" s="141" t="s">
        <v>16</v>
      </c>
    </row>
    <row r="4" spans="1:11" ht="12" customHeight="1">
      <c r="A4" s="139"/>
      <c r="B4" s="117"/>
      <c r="C4" s="117"/>
      <c r="D4" s="117"/>
      <c r="E4" s="117"/>
      <c r="F4" s="117"/>
      <c r="G4" s="117"/>
      <c r="H4" s="117"/>
      <c r="I4" s="117"/>
      <c r="J4" s="117"/>
      <c r="K4" s="142"/>
    </row>
    <row r="5" spans="1:11" ht="31.5" customHeight="1" thickBot="1">
      <c r="A5" s="140"/>
      <c r="B5" s="17" t="s">
        <v>150</v>
      </c>
      <c r="C5" s="17" t="s">
        <v>150</v>
      </c>
      <c r="D5" s="17" t="s">
        <v>150</v>
      </c>
      <c r="E5" s="17" t="s">
        <v>150</v>
      </c>
      <c r="F5" s="17" t="s">
        <v>150</v>
      </c>
      <c r="G5" s="17" t="s">
        <v>150</v>
      </c>
      <c r="H5" s="17" t="s">
        <v>150</v>
      </c>
      <c r="I5" s="17" t="s">
        <v>150</v>
      </c>
      <c r="J5" s="17" t="s">
        <v>150</v>
      </c>
      <c r="K5" s="143"/>
    </row>
    <row r="6" spans="1:12" ht="15">
      <c r="A6" s="40" t="s">
        <v>381</v>
      </c>
      <c r="B6" s="133" t="s">
        <v>259</v>
      </c>
      <c r="C6" s="133" t="s">
        <v>259</v>
      </c>
      <c r="D6" s="1"/>
      <c r="E6" s="1"/>
      <c r="F6" s="1"/>
      <c r="G6" s="1"/>
      <c r="H6" s="1"/>
      <c r="I6" s="1"/>
      <c r="J6" s="1"/>
      <c r="K6" s="110">
        <f aca="true" t="shared" si="0" ref="K6:K17">SUM(B6:J6)</f>
        <v>0</v>
      </c>
      <c r="L6" s="25"/>
    </row>
    <row r="7" spans="1:11" ht="15">
      <c r="A7" s="40" t="s">
        <v>263</v>
      </c>
      <c r="B7" s="133" t="s">
        <v>259</v>
      </c>
      <c r="C7" s="133" t="s">
        <v>259</v>
      </c>
      <c r="D7" s="1"/>
      <c r="E7" s="1"/>
      <c r="F7" s="1"/>
      <c r="G7" s="1"/>
      <c r="H7" s="1"/>
      <c r="I7" s="1"/>
      <c r="J7" s="1"/>
      <c r="K7" s="110">
        <f t="shared" si="0"/>
        <v>0</v>
      </c>
    </row>
    <row r="8" spans="1:11" ht="15">
      <c r="A8" s="40" t="s">
        <v>390</v>
      </c>
      <c r="B8" s="1">
        <v>100</v>
      </c>
      <c r="C8" s="1">
        <v>100</v>
      </c>
      <c r="D8" s="1"/>
      <c r="E8" s="1"/>
      <c r="F8" s="1"/>
      <c r="G8" s="1"/>
      <c r="H8" s="1"/>
      <c r="I8" s="1"/>
      <c r="J8" s="1"/>
      <c r="K8" s="110">
        <f t="shared" si="0"/>
        <v>200</v>
      </c>
    </row>
    <row r="9" spans="1:12" ht="15">
      <c r="A9" s="40" t="s">
        <v>261</v>
      </c>
      <c r="B9" s="1">
        <v>100</v>
      </c>
      <c r="C9" s="1">
        <v>100</v>
      </c>
      <c r="D9" s="1"/>
      <c r="E9" s="1"/>
      <c r="F9" s="1"/>
      <c r="G9" s="1"/>
      <c r="H9" s="1"/>
      <c r="I9" s="1"/>
      <c r="J9" s="1"/>
      <c r="K9" s="110">
        <f t="shared" si="0"/>
        <v>200</v>
      </c>
      <c r="L9" s="25"/>
    </row>
    <row r="10" spans="1:12" ht="15">
      <c r="A10" s="40" t="s">
        <v>383</v>
      </c>
      <c r="B10" s="133" t="s">
        <v>259</v>
      </c>
      <c r="C10" s="133" t="s">
        <v>259</v>
      </c>
      <c r="D10" s="1"/>
      <c r="E10" s="1"/>
      <c r="F10" s="1"/>
      <c r="G10" s="1"/>
      <c r="H10" s="1"/>
      <c r="I10" s="1"/>
      <c r="J10" s="1"/>
      <c r="K10" s="110">
        <f t="shared" si="0"/>
        <v>0</v>
      </c>
      <c r="L10" s="25"/>
    </row>
    <row r="11" spans="1:11" ht="15">
      <c r="A11" s="40" t="s">
        <v>70</v>
      </c>
      <c r="B11" s="1">
        <v>100</v>
      </c>
      <c r="C11" s="1">
        <v>0</v>
      </c>
      <c r="D11" s="1"/>
      <c r="E11" s="1"/>
      <c r="F11" s="1"/>
      <c r="G11" s="1"/>
      <c r="H11" s="1"/>
      <c r="I11" s="1"/>
      <c r="J11" s="1"/>
      <c r="K11" s="110">
        <f t="shared" si="0"/>
        <v>100</v>
      </c>
    </row>
    <row r="12" spans="1:11" ht="15">
      <c r="A12" s="131" t="s">
        <v>392</v>
      </c>
      <c r="B12" s="1">
        <v>100</v>
      </c>
      <c r="C12" s="1">
        <v>100</v>
      </c>
      <c r="D12" s="1"/>
      <c r="E12" s="1"/>
      <c r="F12" s="1"/>
      <c r="G12" s="1"/>
      <c r="H12" s="1"/>
      <c r="I12" s="1"/>
      <c r="J12" s="1"/>
      <c r="K12" s="110">
        <f t="shared" si="0"/>
        <v>200</v>
      </c>
    </row>
    <row r="13" spans="1:11" ht="15">
      <c r="A13" s="2" t="s">
        <v>255</v>
      </c>
      <c r="B13" s="1">
        <v>100</v>
      </c>
      <c r="C13" s="1">
        <v>100</v>
      </c>
      <c r="D13" s="1"/>
      <c r="E13" s="1"/>
      <c r="F13" s="1"/>
      <c r="G13" s="1"/>
      <c r="H13" s="1"/>
      <c r="I13" s="1"/>
      <c r="J13" s="1"/>
      <c r="K13" s="110">
        <f t="shared" si="0"/>
        <v>200</v>
      </c>
    </row>
    <row r="14" spans="1:11" ht="15">
      <c r="A14" s="2" t="s">
        <v>384</v>
      </c>
      <c r="B14" s="1">
        <v>100</v>
      </c>
      <c r="C14" s="1">
        <v>0</v>
      </c>
      <c r="D14" s="1"/>
      <c r="E14" s="1"/>
      <c r="F14" s="1"/>
      <c r="G14" s="1"/>
      <c r="H14" s="1"/>
      <c r="I14" s="1"/>
      <c r="J14" s="1"/>
      <c r="K14" s="110">
        <f t="shared" si="0"/>
        <v>100</v>
      </c>
    </row>
    <row r="15" spans="1:11" ht="15">
      <c r="A15" s="40" t="s">
        <v>385</v>
      </c>
      <c r="B15" s="1">
        <v>100</v>
      </c>
      <c r="C15" s="1">
        <v>100</v>
      </c>
      <c r="D15" s="1"/>
      <c r="E15" s="1"/>
      <c r="F15" s="1"/>
      <c r="G15" s="1"/>
      <c r="H15" s="1"/>
      <c r="I15" s="1"/>
      <c r="J15" s="1"/>
      <c r="K15" s="110">
        <f t="shared" si="0"/>
        <v>200</v>
      </c>
    </row>
    <row r="16" spans="1:11" ht="15">
      <c r="A16" s="40" t="s">
        <v>75</v>
      </c>
      <c r="B16" s="1">
        <v>100</v>
      </c>
      <c r="C16" s="1">
        <v>100</v>
      </c>
      <c r="D16" s="1"/>
      <c r="E16" s="1"/>
      <c r="F16" s="1"/>
      <c r="G16" s="1"/>
      <c r="H16" s="1"/>
      <c r="I16" s="1"/>
      <c r="J16" s="1"/>
      <c r="K16" s="110">
        <f t="shared" si="0"/>
        <v>200</v>
      </c>
    </row>
    <row r="17" spans="1:11" ht="15.75" thickBot="1">
      <c r="A17" s="77" t="s">
        <v>69</v>
      </c>
      <c r="B17" s="133" t="s">
        <v>259</v>
      </c>
      <c r="C17" s="133" t="s">
        <v>259</v>
      </c>
      <c r="D17" s="1"/>
      <c r="E17" s="1"/>
      <c r="F17" s="1"/>
      <c r="G17" s="1"/>
      <c r="H17" s="1"/>
      <c r="I17" s="1"/>
      <c r="J17" s="1"/>
      <c r="K17" s="110">
        <f t="shared" si="0"/>
        <v>0</v>
      </c>
    </row>
    <row r="18" spans="1:12" ht="9.75" customHeight="1">
      <c r="A18" s="144" t="s">
        <v>15</v>
      </c>
      <c r="B18" s="134">
        <f aca="true" t="shared" si="1" ref="B18:K18">SUM(B6:B17)</f>
        <v>800</v>
      </c>
      <c r="C18" s="134">
        <f t="shared" si="1"/>
        <v>600</v>
      </c>
      <c r="D18" s="134">
        <f t="shared" si="1"/>
        <v>0</v>
      </c>
      <c r="E18" s="134">
        <f t="shared" si="1"/>
        <v>0</v>
      </c>
      <c r="F18" s="134">
        <f t="shared" si="1"/>
        <v>0</v>
      </c>
      <c r="G18" s="134">
        <f t="shared" si="1"/>
        <v>0</v>
      </c>
      <c r="H18" s="134">
        <f t="shared" si="1"/>
        <v>0</v>
      </c>
      <c r="I18" s="134">
        <f t="shared" si="1"/>
        <v>0</v>
      </c>
      <c r="J18" s="134">
        <f t="shared" si="1"/>
        <v>0</v>
      </c>
      <c r="K18" s="134">
        <f t="shared" si="1"/>
        <v>1400</v>
      </c>
      <c r="L18" s="136">
        <f>SUM(B18:J19)</f>
        <v>1400</v>
      </c>
    </row>
    <row r="19" spans="1:12" ht="7.5" customHeight="1" thickBot="1">
      <c r="A19" s="14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6"/>
    </row>
  </sheetData>
  <sheetProtection/>
  <mergeCells count="15">
    <mergeCell ref="L18:L19"/>
    <mergeCell ref="H18:H19"/>
    <mergeCell ref="I18:I19"/>
    <mergeCell ref="J18:J19"/>
    <mergeCell ref="K18:K19"/>
    <mergeCell ref="A1:J1"/>
    <mergeCell ref="A3:A5"/>
    <mergeCell ref="K3:K5"/>
    <mergeCell ref="A18:A19"/>
    <mergeCell ref="B18:B19"/>
    <mergeCell ref="C18:C19"/>
    <mergeCell ref="D18:D19"/>
    <mergeCell ref="E18:E19"/>
    <mergeCell ref="F18:F19"/>
    <mergeCell ref="G18:G19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1:R25"/>
  <sheetViews>
    <sheetView zoomScale="70" zoomScaleNormal="70" zoomScalePageLayoutView="0" workbookViewId="0" topLeftCell="A1">
      <selection activeCell="A1" sqref="A1:IV16384"/>
    </sheetView>
  </sheetViews>
  <sheetFormatPr defaultColWidth="11.421875" defaultRowHeight="15"/>
  <cols>
    <col min="1" max="1" width="34.28125" style="0" customWidth="1"/>
    <col min="2" max="2" width="17.7109375" style="0" customWidth="1"/>
    <col min="3" max="3" width="15.7109375" style="0" customWidth="1"/>
    <col min="4" max="9" width="15.57421875" style="0" customWidth="1"/>
    <col min="10" max="10" width="15.421875" style="0" customWidth="1"/>
    <col min="11" max="11" width="16.421875" style="0" customWidth="1"/>
  </cols>
  <sheetData>
    <row r="1" spans="1:11" ht="25.5" customHeight="1" thickBot="1">
      <c r="A1" s="158" t="s">
        <v>368</v>
      </c>
      <c r="B1" s="159"/>
      <c r="C1" s="159"/>
      <c r="D1" s="159"/>
      <c r="E1" s="159"/>
      <c r="F1" s="159"/>
      <c r="G1" s="159"/>
      <c r="H1" s="159"/>
      <c r="I1" s="159"/>
      <c r="J1" s="159"/>
      <c r="K1" s="85"/>
    </row>
    <row r="2" spans="1:11" ht="15.75" hidden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9"/>
    </row>
    <row r="3" spans="1:11" ht="45">
      <c r="A3" s="139" t="s">
        <v>14</v>
      </c>
      <c r="B3" s="81" t="s">
        <v>370</v>
      </c>
      <c r="C3" s="81" t="s">
        <v>371</v>
      </c>
      <c r="D3" s="81" t="s">
        <v>372</v>
      </c>
      <c r="E3" s="81" t="s">
        <v>373</v>
      </c>
      <c r="F3" s="81" t="s">
        <v>374</v>
      </c>
      <c r="G3" s="81" t="s">
        <v>388</v>
      </c>
      <c r="H3" s="81" t="s">
        <v>389</v>
      </c>
      <c r="I3" s="81" t="s">
        <v>366</v>
      </c>
      <c r="J3" s="81" t="s">
        <v>366</v>
      </c>
      <c r="K3" s="141" t="s">
        <v>16</v>
      </c>
    </row>
    <row r="4" spans="1:11" ht="12" customHeight="1">
      <c r="A4" s="139"/>
      <c r="B4" s="117"/>
      <c r="C4" s="117"/>
      <c r="D4" s="117"/>
      <c r="E4" s="117"/>
      <c r="F4" s="117"/>
      <c r="G4" s="117"/>
      <c r="H4" s="117"/>
      <c r="I4" s="117"/>
      <c r="J4" s="117"/>
      <c r="K4" s="142"/>
    </row>
    <row r="5" spans="1:11" ht="31.5" customHeight="1" thickBot="1">
      <c r="A5" s="140"/>
      <c r="B5" s="17" t="s">
        <v>150</v>
      </c>
      <c r="C5" s="17" t="s">
        <v>150</v>
      </c>
      <c r="D5" s="17" t="s">
        <v>150</v>
      </c>
      <c r="E5" s="17" t="s">
        <v>150</v>
      </c>
      <c r="F5" s="17" t="s">
        <v>150</v>
      </c>
      <c r="G5" s="17" t="s">
        <v>150</v>
      </c>
      <c r="H5" s="17" t="s">
        <v>150</v>
      </c>
      <c r="I5" s="17" t="s">
        <v>150</v>
      </c>
      <c r="J5" s="17" t="s">
        <v>150</v>
      </c>
      <c r="K5" s="143"/>
    </row>
    <row r="6" spans="1:12" ht="30">
      <c r="A6" s="40" t="s">
        <v>381</v>
      </c>
      <c r="B6" s="1"/>
      <c r="C6" s="1"/>
      <c r="D6" s="1"/>
      <c r="E6" s="1"/>
      <c r="F6" s="1"/>
      <c r="G6" s="1" t="s">
        <v>259</v>
      </c>
      <c r="H6" s="1" t="s">
        <v>259</v>
      </c>
      <c r="I6" s="1"/>
      <c r="J6" s="1"/>
      <c r="K6" s="110">
        <f aca="true" t="shared" si="0" ref="K6:K23">SUM(B6:J6)</f>
        <v>0</v>
      </c>
      <c r="L6" s="25"/>
    </row>
    <row r="7" spans="1:11" ht="30">
      <c r="A7" s="40" t="s">
        <v>263</v>
      </c>
      <c r="B7" s="1" t="s">
        <v>259</v>
      </c>
      <c r="C7" s="1" t="s">
        <v>259</v>
      </c>
      <c r="D7" s="1" t="s">
        <v>259</v>
      </c>
      <c r="E7" s="1" t="s">
        <v>259</v>
      </c>
      <c r="F7" s="1" t="s">
        <v>259</v>
      </c>
      <c r="G7" s="1" t="s">
        <v>259</v>
      </c>
      <c r="H7" s="1" t="s">
        <v>259</v>
      </c>
      <c r="I7" s="1"/>
      <c r="J7" s="1"/>
      <c r="K7" s="110">
        <f t="shared" si="0"/>
        <v>0</v>
      </c>
    </row>
    <row r="8" spans="1:11" ht="15">
      <c r="A8" s="40" t="s">
        <v>390</v>
      </c>
      <c r="B8" s="1"/>
      <c r="C8" s="1"/>
      <c r="D8" s="1"/>
      <c r="E8" s="1"/>
      <c r="F8" s="1"/>
      <c r="G8" s="1">
        <v>100</v>
      </c>
      <c r="H8" s="1">
        <v>100</v>
      </c>
      <c r="I8" s="1"/>
      <c r="J8" s="1"/>
      <c r="K8" s="110">
        <f t="shared" si="0"/>
        <v>200</v>
      </c>
    </row>
    <row r="9" spans="1:12" ht="15">
      <c r="A9" s="40" t="s">
        <v>261</v>
      </c>
      <c r="B9" s="1">
        <v>100</v>
      </c>
      <c r="C9" s="1">
        <v>0</v>
      </c>
      <c r="D9" s="1">
        <v>100</v>
      </c>
      <c r="E9" s="1">
        <v>100</v>
      </c>
      <c r="F9" s="1">
        <v>100</v>
      </c>
      <c r="G9" s="1">
        <v>100</v>
      </c>
      <c r="H9" s="1">
        <v>100</v>
      </c>
      <c r="I9" s="1"/>
      <c r="J9" s="1"/>
      <c r="K9" s="110">
        <f t="shared" si="0"/>
        <v>600</v>
      </c>
      <c r="L9" s="25"/>
    </row>
    <row r="10" spans="1:12" ht="30">
      <c r="A10" s="40" t="s">
        <v>383</v>
      </c>
      <c r="B10" s="1"/>
      <c r="C10" s="1"/>
      <c r="D10" s="1"/>
      <c r="E10" s="1"/>
      <c r="F10" s="1"/>
      <c r="G10" s="1" t="s">
        <v>259</v>
      </c>
      <c r="H10" s="1" t="s">
        <v>259</v>
      </c>
      <c r="I10" s="1"/>
      <c r="J10" s="1"/>
      <c r="K10" s="110">
        <f t="shared" si="0"/>
        <v>0</v>
      </c>
      <c r="L10" s="25"/>
    </row>
    <row r="11" spans="1:11" ht="15">
      <c r="A11" s="40" t="s">
        <v>70</v>
      </c>
      <c r="B11" s="1">
        <v>100</v>
      </c>
      <c r="C11" s="1">
        <v>0</v>
      </c>
      <c r="D11" s="1">
        <v>100</v>
      </c>
      <c r="E11" s="1">
        <v>100</v>
      </c>
      <c r="F11" s="1">
        <v>100</v>
      </c>
      <c r="G11" s="1">
        <v>100</v>
      </c>
      <c r="H11" s="1">
        <v>100</v>
      </c>
      <c r="I11" s="1"/>
      <c r="J11" s="1"/>
      <c r="K11" s="110">
        <f t="shared" si="0"/>
        <v>600</v>
      </c>
    </row>
    <row r="12" spans="1:11" ht="30">
      <c r="A12" s="70" t="s">
        <v>288</v>
      </c>
      <c r="B12" s="1" t="s">
        <v>259</v>
      </c>
      <c r="C12" s="1" t="s">
        <v>259</v>
      </c>
      <c r="D12" s="1" t="s">
        <v>259</v>
      </c>
      <c r="E12" s="1" t="s">
        <v>259</v>
      </c>
      <c r="F12" s="1" t="s">
        <v>259</v>
      </c>
      <c r="G12" s="1"/>
      <c r="H12" s="1"/>
      <c r="I12" s="1"/>
      <c r="J12" s="1"/>
      <c r="K12" s="110">
        <f t="shared" si="0"/>
        <v>0</v>
      </c>
    </row>
    <row r="13" spans="1:11" ht="15">
      <c r="A13" s="70" t="s">
        <v>283</v>
      </c>
      <c r="B13" s="1">
        <v>0</v>
      </c>
      <c r="C13" s="1">
        <v>0</v>
      </c>
      <c r="D13" s="1">
        <v>0</v>
      </c>
      <c r="E13" s="1">
        <v>100</v>
      </c>
      <c r="F13" s="1">
        <v>0</v>
      </c>
      <c r="G13" s="1"/>
      <c r="H13" s="1"/>
      <c r="I13" s="1"/>
      <c r="J13" s="1"/>
      <c r="K13" s="110">
        <f t="shared" si="0"/>
        <v>100</v>
      </c>
    </row>
    <row r="14" spans="1:11" ht="13.5" customHeight="1">
      <c r="A14" s="70" t="s">
        <v>290</v>
      </c>
      <c r="B14" s="1">
        <v>100</v>
      </c>
      <c r="C14" s="1">
        <v>100</v>
      </c>
      <c r="D14" s="1">
        <v>100</v>
      </c>
      <c r="E14" s="1">
        <v>100</v>
      </c>
      <c r="F14" s="1">
        <v>100</v>
      </c>
      <c r="G14" s="1"/>
      <c r="H14" s="1">
        <v>100</v>
      </c>
      <c r="I14" s="1"/>
      <c r="J14" s="1"/>
      <c r="K14" s="110">
        <f t="shared" si="0"/>
        <v>600</v>
      </c>
    </row>
    <row r="15" spans="1:11" ht="15">
      <c r="A15" s="2" t="s">
        <v>255</v>
      </c>
      <c r="B15" s="1">
        <v>100</v>
      </c>
      <c r="C15" s="1">
        <v>100</v>
      </c>
      <c r="D15" s="1">
        <v>100</v>
      </c>
      <c r="E15" s="1">
        <v>100</v>
      </c>
      <c r="F15" s="1">
        <v>100</v>
      </c>
      <c r="G15" s="1">
        <v>100</v>
      </c>
      <c r="H15" s="1">
        <v>100</v>
      </c>
      <c r="I15" s="1"/>
      <c r="J15" s="1"/>
      <c r="K15" s="110">
        <f t="shared" si="0"/>
        <v>700</v>
      </c>
    </row>
    <row r="16" spans="1:11" ht="15">
      <c r="A16" s="2" t="s">
        <v>384</v>
      </c>
      <c r="B16" s="1"/>
      <c r="C16" s="1"/>
      <c r="D16" s="1"/>
      <c r="E16" s="1"/>
      <c r="F16" s="1"/>
      <c r="G16" s="1">
        <v>100</v>
      </c>
      <c r="H16" s="1">
        <v>100</v>
      </c>
      <c r="I16" s="1"/>
      <c r="J16" s="1"/>
      <c r="K16" s="110">
        <f t="shared" si="0"/>
        <v>200</v>
      </c>
    </row>
    <row r="17" spans="1:11" ht="15">
      <c r="A17" s="2" t="s">
        <v>6</v>
      </c>
      <c r="B17" s="1">
        <v>100</v>
      </c>
      <c r="C17" s="1">
        <v>0</v>
      </c>
      <c r="D17" s="1">
        <v>0</v>
      </c>
      <c r="E17" s="1">
        <v>0</v>
      </c>
      <c r="F17" s="1">
        <v>100</v>
      </c>
      <c r="G17" s="1">
        <v>100</v>
      </c>
      <c r="H17" s="1"/>
      <c r="I17" s="1"/>
      <c r="J17" s="1"/>
      <c r="K17" s="110">
        <f t="shared" si="0"/>
        <v>300</v>
      </c>
    </row>
    <row r="18" spans="1:11" ht="15">
      <c r="A18" s="40" t="s">
        <v>74</v>
      </c>
      <c r="B18" s="1">
        <v>100</v>
      </c>
      <c r="C18" s="1">
        <v>100</v>
      </c>
      <c r="D18" s="1">
        <v>100</v>
      </c>
      <c r="E18" s="1">
        <v>100</v>
      </c>
      <c r="F18" s="1">
        <v>100</v>
      </c>
      <c r="G18" s="1"/>
      <c r="H18" s="1"/>
      <c r="I18" s="1"/>
      <c r="J18" s="1"/>
      <c r="K18" s="110">
        <f t="shared" si="0"/>
        <v>500</v>
      </c>
    </row>
    <row r="19" spans="1:11" ht="15">
      <c r="A19" s="40" t="s">
        <v>385</v>
      </c>
      <c r="B19" s="1"/>
      <c r="C19" s="1"/>
      <c r="D19" s="1"/>
      <c r="E19" s="1"/>
      <c r="F19" s="1"/>
      <c r="G19" s="1">
        <v>100</v>
      </c>
      <c r="H19" s="1">
        <v>100</v>
      </c>
      <c r="I19" s="1"/>
      <c r="J19" s="1"/>
      <c r="K19" s="110">
        <f t="shared" si="0"/>
        <v>200</v>
      </c>
    </row>
    <row r="20" spans="1:11" ht="30">
      <c r="A20" s="40" t="s">
        <v>75</v>
      </c>
      <c r="B20" s="1" t="s">
        <v>259</v>
      </c>
      <c r="C20" s="1" t="s">
        <v>259</v>
      </c>
      <c r="D20" s="1" t="s">
        <v>259</v>
      </c>
      <c r="E20" s="1" t="s">
        <v>259</v>
      </c>
      <c r="F20" s="1" t="s">
        <v>259</v>
      </c>
      <c r="G20" s="1">
        <v>100</v>
      </c>
      <c r="H20" s="1">
        <v>100</v>
      </c>
      <c r="I20" s="1"/>
      <c r="J20" s="1"/>
      <c r="K20" s="110">
        <f t="shared" si="0"/>
        <v>200</v>
      </c>
    </row>
    <row r="21" spans="1:11" ht="30">
      <c r="A21" s="77" t="s">
        <v>289</v>
      </c>
      <c r="B21" s="1" t="s">
        <v>259</v>
      </c>
      <c r="C21" s="1" t="s">
        <v>259</v>
      </c>
      <c r="D21" s="1" t="s">
        <v>259</v>
      </c>
      <c r="E21" s="1" t="s">
        <v>259</v>
      </c>
      <c r="F21" s="1" t="s">
        <v>259</v>
      </c>
      <c r="G21" s="1"/>
      <c r="H21" s="1"/>
      <c r="I21" s="1"/>
      <c r="J21" s="1"/>
      <c r="K21" s="110">
        <f t="shared" si="0"/>
        <v>0</v>
      </c>
    </row>
    <row r="22" spans="1:18" ht="30">
      <c r="A22" s="77" t="s">
        <v>77</v>
      </c>
      <c r="B22" s="1" t="s">
        <v>259</v>
      </c>
      <c r="C22" s="1" t="s">
        <v>259</v>
      </c>
      <c r="D22" s="1" t="s">
        <v>259</v>
      </c>
      <c r="E22" s="1" t="s">
        <v>259</v>
      </c>
      <c r="F22" s="1" t="s">
        <v>259</v>
      </c>
      <c r="G22" s="1"/>
      <c r="H22" s="1"/>
      <c r="I22" s="1"/>
      <c r="J22" s="1"/>
      <c r="K22" s="110">
        <f t="shared" si="0"/>
        <v>0</v>
      </c>
      <c r="R22">
        <f>SUM(B22:Q22)</f>
        <v>0</v>
      </c>
    </row>
    <row r="23" spans="1:11" ht="30.75" thickBot="1">
      <c r="A23" s="77" t="s">
        <v>69</v>
      </c>
      <c r="B23" s="1"/>
      <c r="C23" s="1"/>
      <c r="D23" s="1"/>
      <c r="E23" s="1"/>
      <c r="F23" s="1"/>
      <c r="G23" s="1" t="s">
        <v>259</v>
      </c>
      <c r="H23" s="1" t="s">
        <v>259</v>
      </c>
      <c r="I23" s="1"/>
      <c r="J23" s="1"/>
      <c r="K23" s="110">
        <f t="shared" si="0"/>
        <v>0</v>
      </c>
    </row>
    <row r="24" spans="1:12" ht="9.75" customHeight="1">
      <c r="A24" s="144" t="s">
        <v>15</v>
      </c>
      <c r="B24" s="134">
        <f>SUM(B6:B23)</f>
        <v>600</v>
      </c>
      <c r="C24" s="134">
        <f aca="true" t="shared" si="1" ref="C24:J24">SUM(C6:C23)</f>
        <v>300</v>
      </c>
      <c r="D24" s="134">
        <f t="shared" si="1"/>
        <v>500</v>
      </c>
      <c r="E24" s="134">
        <f t="shared" si="1"/>
        <v>600</v>
      </c>
      <c r="F24" s="134">
        <f t="shared" si="1"/>
        <v>600</v>
      </c>
      <c r="G24" s="134">
        <f t="shared" si="1"/>
        <v>800</v>
      </c>
      <c r="H24" s="134">
        <f>SUM(H6:H23)</f>
        <v>800</v>
      </c>
      <c r="I24" s="134">
        <f t="shared" si="1"/>
        <v>0</v>
      </c>
      <c r="J24" s="134">
        <f t="shared" si="1"/>
        <v>0</v>
      </c>
      <c r="K24" s="134">
        <f>SUM(K6:K23)</f>
        <v>4200</v>
      </c>
      <c r="L24" s="136">
        <f>SUM(B24:J25)</f>
        <v>4200</v>
      </c>
    </row>
    <row r="25" spans="1:12" ht="7.5" customHeight="1" thickBot="1">
      <c r="A25" s="14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6"/>
    </row>
  </sheetData>
  <sheetProtection/>
  <mergeCells count="15">
    <mergeCell ref="K24:K25"/>
    <mergeCell ref="L24:L25"/>
    <mergeCell ref="A1:J1"/>
    <mergeCell ref="A3:A5"/>
    <mergeCell ref="K3:K5"/>
    <mergeCell ref="A24:A25"/>
    <mergeCell ref="B24:B25"/>
    <mergeCell ref="C24:C25"/>
    <mergeCell ref="H24:H25"/>
    <mergeCell ref="D24:D25"/>
    <mergeCell ref="J24:J25"/>
    <mergeCell ref="E24:E25"/>
    <mergeCell ref="F24:F25"/>
    <mergeCell ref="G24:G25"/>
    <mergeCell ref="I24:I2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19"/>
  <sheetViews>
    <sheetView zoomScale="115" zoomScaleNormal="115" zoomScalePageLayoutView="0" workbookViewId="0" topLeftCell="K13">
      <selection activeCell="P18" sqref="P18:P19"/>
    </sheetView>
  </sheetViews>
  <sheetFormatPr defaultColWidth="11.421875" defaultRowHeight="15"/>
  <cols>
    <col min="1" max="1" width="34.28125" style="0" customWidth="1"/>
    <col min="2" max="2" width="17.7109375" style="0" customWidth="1"/>
    <col min="3" max="3" width="18.421875" style="0" customWidth="1"/>
    <col min="4" max="4" width="15.57421875" style="0" customWidth="1"/>
    <col min="5" max="5" width="15.421875" style="0" customWidth="1"/>
    <col min="6" max="6" width="15.140625" style="0" customWidth="1"/>
    <col min="7" max="8" width="15.28125" style="0" customWidth="1"/>
    <col min="9" max="10" width="15.8515625" style="0" customWidth="1"/>
    <col min="11" max="11" width="16.28125" style="0" customWidth="1"/>
    <col min="12" max="12" width="15.28125" style="0" bestFit="1" customWidth="1"/>
    <col min="13" max="13" width="16.00390625" style="0" customWidth="1"/>
    <col min="14" max="14" width="16.140625" style="0" customWidth="1"/>
    <col min="15" max="17" width="16.421875" style="0" customWidth="1"/>
  </cols>
  <sheetData>
    <row r="1" spans="1:17" ht="25.5" customHeight="1" thickBot="1">
      <c r="A1" s="158" t="s">
        <v>334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84"/>
      <c r="N1" s="84"/>
      <c r="O1" s="84"/>
      <c r="P1" s="84"/>
      <c r="Q1" s="85"/>
    </row>
    <row r="2" spans="1:17" ht="15.75" hidden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8"/>
      <c r="O2" s="88"/>
      <c r="P2" s="88"/>
      <c r="Q2" s="89"/>
    </row>
    <row r="3" spans="1:17" ht="45">
      <c r="A3" s="139" t="s">
        <v>14</v>
      </c>
      <c r="B3" s="81" t="s">
        <v>337</v>
      </c>
      <c r="C3" s="81" t="s">
        <v>338</v>
      </c>
      <c r="D3" s="81" t="s">
        <v>339</v>
      </c>
      <c r="E3" s="81" t="s">
        <v>341</v>
      </c>
      <c r="F3" s="81" t="s">
        <v>342</v>
      </c>
      <c r="G3" s="81" t="s">
        <v>343</v>
      </c>
      <c r="H3" s="81" t="s">
        <v>344</v>
      </c>
      <c r="I3" s="81" t="s">
        <v>347</v>
      </c>
      <c r="J3" s="81" t="s">
        <v>348</v>
      </c>
      <c r="K3" s="81" t="s">
        <v>349</v>
      </c>
      <c r="L3" s="81" t="s">
        <v>360</v>
      </c>
      <c r="M3" s="81" t="s">
        <v>356</v>
      </c>
      <c r="N3" s="81" t="s">
        <v>357</v>
      </c>
      <c r="O3" s="81" t="s">
        <v>358</v>
      </c>
      <c r="P3" s="81" t="s">
        <v>359</v>
      </c>
      <c r="Q3" s="141" t="s">
        <v>16</v>
      </c>
    </row>
    <row r="4" spans="1:17" ht="12" customHeight="1">
      <c r="A4" s="139"/>
      <c r="B4" s="117"/>
      <c r="C4" s="117"/>
      <c r="D4" s="117"/>
      <c r="E4" s="117"/>
      <c r="F4" s="117"/>
      <c r="G4" s="117"/>
      <c r="H4" s="117"/>
      <c r="I4" s="118"/>
      <c r="J4" s="117"/>
      <c r="K4" s="117"/>
      <c r="L4" s="117"/>
      <c r="M4" s="117"/>
      <c r="N4" s="117"/>
      <c r="O4" s="119"/>
      <c r="P4" s="119"/>
      <c r="Q4" s="142"/>
    </row>
    <row r="5" spans="1:17" ht="31.5" customHeight="1" thickBot="1">
      <c r="A5" s="140"/>
      <c r="B5" s="17" t="s">
        <v>150</v>
      </c>
      <c r="C5" s="17" t="s">
        <v>150</v>
      </c>
      <c r="D5" s="17" t="s">
        <v>150</v>
      </c>
      <c r="E5" s="17" t="s">
        <v>150</v>
      </c>
      <c r="F5" s="17" t="s">
        <v>150</v>
      </c>
      <c r="G5" s="17" t="s">
        <v>150</v>
      </c>
      <c r="H5" s="17" t="s">
        <v>21</v>
      </c>
      <c r="I5" s="17" t="s">
        <v>21</v>
      </c>
      <c r="J5" s="17" t="s">
        <v>21</v>
      </c>
      <c r="K5" s="17" t="s">
        <v>21</v>
      </c>
      <c r="L5" s="17" t="s">
        <v>21</v>
      </c>
      <c r="M5" s="17" t="s">
        <v>21</v>
      </c>
      <c r="N5" s="17" t="s">
        <v>21</v>
      </c>
      <c r="O5" s="71" t="s">
        <v>21</v>
      </c>
      <c r="P5" s="71" t="s">
        <v>21</v>
      </c>
      <c r="Q5" s="143"/>
    </row>
    <row r="6" spans="1:17" ht="30">
      <c r="A6" s="40" t="s">
        <v>263</v>
      </c>
      <c r="B6" s="1" t="s">
        <v>259</v>
      </c>
      <c r="C6" s="1" t="s">
        <v>259</v>
      </c>
      <c r="D6" s="1" t="s">
        <v>259</v>
      </c>
      <c r="E6" s="1" t="s">
        <v>259</v>
      </c>
      <c r="F6" s="1" t="s">
        <v>259</v>
      </c>
      <c r="G6" s="1" t="s">
        <v>259</v>
      </c>
      <c r="H6" s="1" t="s">
        <v>259</v>
      </c>
      <c r="I6" s="1" t="s">
        <v>259</v>
      </c>
      <c r="J6" s="1" t="s">
        <v>259</v>
      </c>
      <c r="K6" s="1" t="s">
        <v>259</v>
      </c>
      <c r="L6" s="1" t="s">
        <v>259</v>
      </c>
      <c r="M6" s="1" t="s">
        <v>259</v>
      </c>
      <c r="N6" s="1" t="s">
        <v>259</v>
      </c>
      <c r="O6" s="1" t="s">
        <v>259</v>
      </c>
      <c r="P6" s="1" t="s">
        <v>259</v>
      </c>
      <c r="Q6" s="110">
        <f>SUM(B6:P6)</f>
        <v>0</v>
      </c>
    </row>
    <row r="7" spans="1:18" ht="15">
      <c r="A7" s="40" t="s">
        <v>261</v>
      </c>
      <c r="B7" s="1">
        <v>100</v>
      </c>
      <c r="C7" s="1">
        <v>100</v>
      </c>
      <c r="D7" s="1">
        <v>100</v>
      </c>
      <c r="E7" s="1">
        <v>100</v>
      </c>
      <c r="F7" s="1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v>100</v>
      </c>
      <c r="M7" s="1">
        <v>100</v>
      </c>
      <c r="N7" s="1">
        <v>0</v>
      </c>
      <c r="O7" s="72">
        <v>100</v>
      </c>
      <c r="P7" s="72">
        <v>100</v>
      </c>
      <c r="Q7" s="110">
        <f aca="true" t="shared" si="0" ref="Q7:Q17">SUM(B7:P7)</f>
        <v>1400</v>
      </c>
      <c r="R7" s="25"/>
    </row>
    <row r="8" spans="1:17" ht="15">
      <c r="A8" s="40" t="s">
        <v>70</v>
      </c>
      <c r="B8" s="1">
        <v>100</v>
      </c>
      <c r="C8" s="1">
        <v>100</v>
      </c>
      <c r="D8" s="1">
        <v>100</v>
      </c>
      <c r="E8" s="1">
        <v>0</v>
      </c>
      <c r="F8" s="1">
        <v>0</v>
      </c>
      <c r="G8" s="1">
        <v>100</v>
      </c>
      <c r="H8" s="1">
        <v>100</v>
      </c>
      <c r="I8" s="1">
        <v>100</v>
      </c>
      <c r="J8" s="1">
        <v>100</v>
      </c>
      <c r="K8" s="1">
        <v>100</v>
      </c>
      <c r="L8" s="1">
        <v>100</v>
      </c>
      <c r="M8" s="1">
        <v>100</v>
      </c>
      <c r="N8" s="1">
        <v>100</v>
      </c>
      <c r="O8" s="72">
        <v>100</v>
      </c>
      <c r="P8" s="72">
        <v>100</v>
      </c>
      <c r="Q8" s="110">
        <f t="shared" si="0"/>
        <v>1300</v>
      </c>
    </row>
    <row r="9" spans="1:17" ht="30">
      <c r="A9" s="70" t="s">
        <v>288</v>
      </c>
      <c r="B9" s="1" t="s">
        <v>259</v>
      </c>
      <c r="C9" s="1" t="s">
        <v>259</v>
      </c>
      <c r="D9" s="1" t="s">
        <v>259</v>
      </c>
      <c r="E9" s="1" t="s">
        <v>259</v>
      </c>
      <c r="F9" s="1" t="s">
        <v>259</v>
      </c>
      <c r="G9" s="1" t="s">
        <v>259</v>
      </c>
      <c r="H9" s="1" t="s">
        <v>259</v>
      </c>
      <c r="I9" s="1" t="s">
        <v>259</v>
      </c>
      <c r="J9" s="1" t="s">
        <v>259</v>
      </c>
      <c r="K9" s="1" t="s">
        <v>259</v>
      </c>
      <c r="L9" s="1" t="s">
        <v>259</v>
      </c>
      <c r="M9" s="1" t="s">
        <v>259</v>
      </c>
      <c r="N9" s="1" t="s">
        <v>259</v>
      </c>
      <c r="O9" s="1" t="s">
        <v>259</v>
      </c>
      <c r="P9" s="1" t="s">
        <v>259</v>
      </c>
      <c r="Q9" s="110">
        <f t="shared" si="0"/>
        <v>0</v>
      </c>
    </row>
    <row r="10" spans="1:17" ht="15">
      <c r="A10" s="70" t="s">
        <v>283</v>
      </c>
      <c r="B10" s="1">
        <v>100</v>
      </c>
      <c r="C10" s="1">
        <v>100</v>
      </c>
      <c r="D10" s="1">
        <v>100</v>
      </c>
      <c r="E10" s="1">
        <v>100</v>
      </c>
      <c r="F10" s="1">
        <v>100</v>
      </c>
      <c r="G10" s="1">
        <v>100</v>
      </c>
      <c r="H10" s="1">
        <v>100</v>
      </c>
      <c r="I10" s="1">
        <v>0</v>
      </c>
      <c r="J10" s="1">
        <v>100</v>
      </c>
      <c r="K10" s="1">
        <v>100</v>
      </c>
      <c r="L10" s="1">
        <v>100</v>
      </c>
      <c r="M10" s="1">
        <v>0</v>
      </c>
      <c r="N10" s="1">
        <v>0</v>
      </c>
      <c r="O10" s="72">
        <v>0</v>
      </c>
      <c r="P10" s="72">
        <v>0</v>
      </c>
      <c r="Q10" s="110">
        <f t="shared" si="0"/>
        <v>1000</v>
      </c>
    </row>
    <row r="11" spans="1:17" ht="15">
      <c r="A11" s="70" t="s">
        <v>290</v>
      </c>
      <c r="B11" s="1">
        <v>100</v>
      </c>
      <c r="C11" s="1">
        <v>100</v>
      </c>
      <c r="D11" s="1">
        <v>100</v>
      </c>
      <c r="E11" s="1">
        <v>100</v>
      </c>
      <c r="F11" s="1">
        <v>0</v>
      </c>
      <c r="G11" s="1">
        <v>100</v>
      </c>
      <c r="H11" s="1">
        <v>100</v>
      </c>
      <c r="I11" s="1">
        <v>100</v>
      </c>
      <c r="J11" s="1">
        <v>100</v>
      </c>
      <c r="K11" s="1">
        <v>100</v>
      </c>
      <c r="L11" s="1">
        <v>100</v>
      </c>
      <c r="M11" s="1">
        <v>100</v>
      </c>
      <c r="N11" s="1">
        <v>0</v>
      </c>
      <c r="O11" s="72">
        <v>100</v>
      </c>
      <c r="P11" s="72">
        <v>100</v>
      </c>
      <c r="Q11" s="110">
        <f t="shared" si="0"/>
        <v>1300</v>
      </c>
    </row>
    <row r="12" spans="1:17" ht="15">
      <c r="A12" s="2" t="s">
        <v>255</v>
      </c>
      <c r="B12" s="1">
        <v>100</v>
      </c>
      <c r="C12" s="1">
        <v>100</v>
      </c>
      <c r="D12" s="1">
        <v>100</v>
      </c>
      <c r="E12" s="1">
        <v>100</v>
      </c>
      <c r="F12" s="1">
        <v>100</v>
      </c>
      <c r="G12" s="1">
        <v>100</v>
      </c>
      <c r="H12" s="1">
        <v>100</v>
      </c>
      <c r="I12" s="1">
        <v>100</v>
      </c>
      <c r="J12" s="1">
        <v>0</v>
      </c>
      <c r="K12" s="1">
        <v>100</v>
      </c>
      <c r="L12" s="1">
        <v>100</v>
      </c>
      <c r="M12" s="1">
        <v>100</v>
      </c>
      <c r="N12" s="1">
        <v>100</v>
      </c>
      <c r="O12" s="72">
        <v>100</v>
      </c>
      <c r="P12" s="72">
        <v>100</v>
      </c>
      <c r="Q12" s="110">
        <f t="shared" si="0"/>
        <v>1400</v>
      </c>
    </row>
    <row r="13" spans="1:17" ht="15">
      <c r="A13" s="2" t="s">
        <v>6</v>
      </c>
      <c r="B13" s="1">
        <v>100</v>
      </c>
      <c r="C13" s="1">
        <v>100</v>
      </c>
      <c r="D13" s="1">
        <v>100</v>
      </c>
      <c r="E13" s="1">
        <v>100</v>
      </c>
      <c r="F13" s="1">
        <v>100</v>
      </c>
      <c r="G13" s="1">
        <v>100</v>
      </c>
      <c r="H13" s="1">
        <v>100</v>
      </c>
      <c r="I13" s="1">
        <v>100</v>
      </c>
      <c r="J13" s="1">
        <v>100</v>
      </c>
      <c r="K13" s="1">
        <v>100</v>
      </c>
      <c r="L13" s="1">
        <v>100</v>
      </c>
      <c r="M13" s="1">
        <v>100</v>
      </c>
      <c r="N13" s="1">
        <v>0</v>
      </c>
      <c r="O13" s="72">
        <v>100</v>
      </c>
      <c r="P13" s="72">
        <v>100</v>
      </c>
      <c r="Q13" s="110">
        <f t="shared" si="0"/>
        <v>1400</v>
      </c>
    </row>
    <row r="14" spans="1:17" ht="15">
      <c r="A14" s="40" t="s">
        <v>74</v>
      </c>
      <c r="B14" s="1">
        <v>100</v>
      </c>
      <c r="C14" s="1">
        <v>0</v>
      </c>
      <c r="D14" s="1">
        <v>0</v>
      </c>
      <c r="E14" s="1">
        <v>100</v>
      </c>
      <c r="F14" s="1">
        <v>100</v>
      </c>
      <c r="G14" s="1">
        <v>100</v>
      </c>
      <c r="H14" s="1">
        <v>100</v>
      </c>
      <c r="I14" s="1">
        <v>100</v>
      </c>
      <c r="J14" s="1">
        <v>0</v>
      </c>
      <c r="K14" s="1">
        <v>100</v>
      </c>
      <c r="L14" s="1">
        <v>100</v>
      </c>
      <c r="M14" s="1">
        <v>100</v>
      </c>
      <c r="N14" s="1">
        <v>100</v>
      </c>
      <c r="O14" s="72">
        <v>100</v>
      </c>
      <c r="P14" s="72">
        <v>100</v>
      </c>
      <c r="Q14" s="110">
        <f t="shared" si="0"/>
        <v>1200</v>
      </c>
    </row>
    <row r="15" spans="1:17" ht="45">
      <c r="A15" s="40" t="s">
        <v>75</v>
      </c>
      <c r="B15" s="1" t="s">
        <v>259</v>
      </c>
      <c r="C15" s="1" t="s">
        <v>259</v>
      </c>
      <c r="D15" s="1" t="s">
        <v>340</v>
      </c>
      <c r="E15" s="1" t="s">
        <v>259</v>
      </c>
      <c r="F15" s="1" t="s">
        <v>259</v>
      </c>
      <c r="G15" s="1" t="s">
        <v>259</v>
      </c>
      <c r="H15" s="1" t="s">
        <v>259</v>
      </c>
      <c r="I15" s="1" t="s">
        <v>259</v>
      </c>
      <c r="J15" s="1" t="s">
        <v>259</v>
      </c>
      <c r="K15" s="1" t="s">
        <v>259</v>
      </c>
      <c r="L15" s="1" t="s">
        <v>259</v>
      </c>
      <c r="M15" s="1" t="s">
        <v>259</v>
      </c>
      <c r="N15" s="1" t="s">
        <v>259</v>
      </c>
      <c r="O15" s="1" t="s">
        <v>259</v>
      </c>
      <c r="P15" s="1" t="s">
        <v>259</v>
      </c>
      <c r="Q15" s="110">
        <f t="shared" si="0"/>
        <v>0</v>
      </c>
    </row>
    <row r="16" spans="1:17" ht="30">
      <c r="A16" s="77" t="s">
        <v>293</v>
      </c>
      <c r="B16" s="1" t="s">
        <v>259</v>
      </c>
      <c r="C16" s="1" t="s">
        <v>259</v>
      </c>
      <c r="D16" s="1" t="s">
        <v>259</v>
      </c>
      <c r="E16" s="1" t="s">
        <v>259</v>
      </c>
      <c r="F16" s="1" t="s">
        <v>259</v>
      </c>
      <c r="G16" s="1" t="s">
        <v>259</v>
      </c>
      <c r="H16" s="1" t="s">
        <v>259</v>
      </c>
      <c r="I16" s="1" t="s">
        <v>259</v>
      </c>
      <c r="J16" s="1" t="s">
        <v>259</v>
      </c>
      <c r="K16" s="1" t="s">
        <v>259</v>
      </c>
      <c r="L16" s="1" t="s">
        <v>259</v>
      </c>
      <c r="M16" s="1" t="s">
        <v>259</v>
      </c>
      <c r="N16" s="1" t="s">
        <v>259</v>
      </c>
      <c r="O16" s="1" t="s">
        <v>259</v>
      </c>
      <c r="P16" s="1" t="s">
        <v>259</v>
      </c>
      <c r="Q16" s="110">
        <f t="shared" si="0"/>
        <v>0</v>
      </c>
    </row>
    <row r="17" spans="1:17" ht="30.75" thickBot="1">
      <c r="A17" s="69" t="s">
        <v>77</v>
      </c>
      <c r="B17" s="1" t="s">
        <v>259</v>
      </c>
      <c r="C17" s="1" t="s">
        <v>259</v>
      </c>
      <c r="D17" s="1" t="s">
        <v>259</v>
      </c>
      <c r="E17" s="1" t="s">
        <v>259</v>
      </c>
      <c r="F17" s="1" t="s">
        <v>259</v>
      </c>
      <c r="G17" s="1" t="s">
        <v>259</v>
      </c>
      <c r="H17" s="1" t="s">
        <v>259</v>
      </c>
      <c r="I17" s="1" t="s">
        <v>259</v>
      </c>
      <c r="J17" s="1" t="s">
        <v>259</v>
      </c>
      <c r="K17" s="1" t="s">
        <v>259</v>
      </c>
      <c r="L17" s="1" t="s">
        <v>259</v>
      </c>
      <c r="M17" s="1" t="s">
        <v>259</v>
      </c>
      <c r="N17" s="1" t="s">
        <v>259</v>
      </c>
      <c r="O17" s="1" t="s">
        <v>259</v>
      </c>
      <c r="P17" s="1" t="s">
        <v>259</v>
      </c>
      <c r="Q17" s="110">
        <f t="shared" si="0"/>
        <v>0</v>
      </c>
    </row>
    <row r="18" spans="1:18" ht="9.75" customHeight="1">
      <c r="A18" s="144" t="s">
        <v>15</v>
      </c>
      <c r="B18" s="137">
        <f>SUM(B6:B17)</f>
        <v>700</v>
      </c>
      <c r="C18" s="137">
        <f aca="true" t="shared" si="1" ref="C18:P18">SUM(C6:C17)</f>
        <v>600</v>
      </c>
      <c r="D18" s="137">
        <f t="shared" si="1"/>
        <v>600</v>
      </c>
      <c r="E18" s="137">
        <f t="shared" si="1"/>
        <v>600</v>
      </c>
      <c r="F18" s="137">
        <f t="shared" si="1"/>
        <v>500</v>
      </c>
      <c r="G18" s="137">
        <f t="shared" si="1"/>
        <v>700</v>
      </c>
      <c r="H18" s="137">
        <f t="shared" si="1"/>
        <v>700</v>
      </c>
      <c r="I18" s="137">
        <f t="shared" si="1"/>
        <v>600</v>
      </c>
      <c r="J18" s="137">
        <f t="shared" si="1"/>
        <v>500</v>
      </c>
      <c r="K18" s="137">
        <f t="shared" si="1"/>
        <v>700</v>
      </c>
      <c r="L18" s="146">
        <f t="shared" si="1"/>
        <v>700</v>
      </c>
      <c r="M18" s="146">
        <f t="shared" si="1"/>
        <v>600</v>
      </c>
      <c r="N18" s="146">
        <f t="shared" si="1"/>
        <v>300</v>
      </c>
      <c r="O18" s="146">
        <f t="shared" si="1"/>
        <v>600</v>
      </c>
      <c r="P18" s="160">
        <f t="shared" si="1"/>
        <v>600</v>
      </c>
      <c r="Q18" s="134">
        <f>SUM(Q6:Q17)</f>
        <v>9000</v>
      </c>
      <c r="R18" s="136">
        <f>SUM(B18:P19)</f>
        <v>9000</v>
      </c>
    </row>
    <row r="19" spans="1:18" ht="7.5" customHeight="1" thickBot="1">
      <c r="A19" s="145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47"/>
      <c r="M19" s="147"/>
      <c r="N19" s="147"/>
      <c r="O19" s="147"/>
      <c r="P19" s="161"/>
      <c r="Q19" s="135"/>
      <c r="R19" s="136"/>
    </row>
  </sheetData>
  <sheetProtection/>
  <mergeCells count="21">
    <mergeCell ref="F18:F19"/>
    <mergeCell ref="J18:J19"/>
    <mergeCell ref="Q3:Q5"/>
    <mergeCell ref="Q18:Q19"/>
    <mergeCell ref="A1:L1"/>
    <mergeCell ref="A3:A5"/>
    <mergeCell ref="L18:L19"/>
    <mergeCell ref="I18:I19"/>
    <mergeCell ref="A18:A19"/>
    <mergeCell ref="B18:B19"/>
    <mergeCell ref="H18:H19"/>
    <mergeCell ref="K18:K19"/>
    <mergeCell ref="G18:G19"/>
    <mergeCell ref="E18:E19"/>
    <mergeCell ref="C18:C19"/>
    <mergeCell ref="D18:D19"/>
    <mergeCell ref="R18:R19"/>
    <mergeCell ref="M18:M19"/>
    <mergeCell ref="N18:N19"/>
    <mergeCell ref="O18:O19"/>
    <mergeCell ref="P18:P19"/>
  </mergeCells>
  <printOptions/>
  <pageMargins left="0.75" right="0.75" top="1" bottom="1" header="0" footer="0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zoomScale="75" zoomScaleNormal="75" zoomScaleSheetLayoutView="100" zoomScalePageLayoutView="0" workbookViewId="0" topLeftCell="A1">
      <selection activeCell="A1" sqref="A1:L1"/>
    </sheetView>
  </sheetViews>
  <sheetFormatPr defaultColWidth="11.421875" defaultRowHeight="15"/>
  <cols>
    <col min="1" max="1" width="34.28125" style="0" customWidth="1"/>
    <col min="2" max="2" width="17.7109375" style="0" customWidth="1"/>
    <col min="3" max="3" width="18.421875" style="0" customWidth="1"/>
    <col min="4" max="4" width="15.57421875" style="0" customWidth="1"/>
    <col min="5" max="5" width="15.421875" style="0" customWidth="1"/>
    <col min="6" max="6" width="15.140625" style="0" customWidth="1"/>
    <col min="7" max="8" width="15.28125" style="0" customWidth="1"/>
    <col min="9" max="10" width="15.8515625" style="0" customWidth="1"/>
    <col min="11" max="11" width="16.28125" style="0" customWidth="1"/>
    <col min="12" max="12" width="15.28125" style="0" bestFit="1" customWidth="1"/>
    <col min="13" max="13" width="16.00390625" style="0" customWidth="1"/>
    <col min="14" max="14" width="16.140625" style="0" customWidth="1"/>
    <col min="15" max="17" width="16.421875" style="0" customWidth="1"/>
  </cols>
  <sheetData>
    <row r="1" spans="1:12" ht="15">
      <c r="A1" s="150" t="s">
        <v>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ht="15.75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45">
      <c r="A3" s="157" t="s">
        <v>14</v>
      </c>
      <c r="B3" s="18" t="s">
        <v>32</v>
      </c>
      <c r="C3" s="18" t="s">
        <v>33</v>
      </c>
      <c r="D3" s="18" t="s">
        <v>34</v>
      </c>
      <c r="E3" s="18" t="s">
        <v>35</v>
      </c>
      <c r="F3" s="18" t="s">
        <v>36</v>
      </c>
      <c r="G3" s="18" t="s">
        <v>37</v>
      </c>
      <c r="H3" s="18" t="s">
        <v>38</v>
      </c>
      <c r="I3" s="18" t="s">
        <v>39</v>
      </c>
      <c r="J3" s="18" t="s">
        <v>40</v>
      </c>
      <c r="K3" s="18" t="s">
        <v>41</v>
      </c>
      <c r="L3" s="141" t="s">
        <v>16</v>
      </c>
    </row>
    <row r="4" spans="1:12" ht="30.75" thickBot="1">
      <c r="A4" s="140"/>
      <c r="B4" s="17" t="s">
        <v>48</v>
      </c>
      <c r="C4" s="17" t="s">
        <v>55</v>
      </c>
      <c r="D4" s="17" t="s">
        <v>49</v>
      </c>
      <c r="E4" s="17" t="s">
        <v>50</v>
      </c>
      <c r="F4" s="17" t="s">
        <v>49</v>
      </c>
      <c r="G4" s="17" t="s">
        <v>51</v>
      </c>
      <c r="H4" s="17" t="s">
        <v>52</v>
      </c>
      <c r="I4" s="17" t="s">
        <v>53</v>
      </c>
      <c r="J4" s="17" t="s">
        <v>55</v>
      </c>
      <c r="K4" s="17" t="s">
        <v>54</v>
      </c>
      <c r="L4" s="143"/>
    </row>
    <row r="5" spans="1:12" ht="15">
      <c r="A5" s="10" t="s">
        <v>43</v>
      </c>
      <c r="B5" s="11">
        <v>384.62</v>
      </c>
      <c r="C5" s="11">
        <v>384.62</v>
      </c>
      <c r="D5" s="11">
        <v>384.62</v>
      </c>
      <c r="E5" s="11">
        <v>384.62</v>
      </c>
      <c r="F5" s="11">
        <v>384.62</v>
      </c>
      <c r="G5" s="11">
        <v>384.62</v>
      </c>
      <c r="H5" s="11">
        <v>384.62</v>
      </c>
      <c r="I5" s="11">
        <v>384.62</v>
      </c>
      <c r="J5" s="11">
        <v>384.62</v>
      </c>
      <c r="K5" s="11">
        <v>384.62</v>
      </c>
      <c r="L5" s="12">
        <f aca="true" t="shared" si="0" ref="L5:L12">B5+C5+D5+E5+F5+G5+H5+I5+J5+K5</f>
        <v>3846.1999999999994</v>
      </c>
    </row>
    <row r="6" spans="1:12" ht="15">
      <c r="A6" s="2" t="s">
        <v>44</v>
      </c>
      <c r="B6" s="1">
        <v>300</v>
      </c>
      <c r="C6" s="1">
        <v>300</v>
      </c>
      <c r="D6" s="1">
        <v>300</v>
      </c>
      <c r="E6" s="1">
        <v>300</v>
      </c>
      <c r="F6" s="1">
        <v>300</v>
      </c>
      <c r="G6" s="1">
        <v>300</v>
      </c>
      <c r="H6" s="1">
        <v>300</v>
      </c>
      <c r="I6" s="1">
        <v>300</v>
      </c>
      <c r="J6" s="1">
        <v>300</v>
      </c>
      <c r="K6" s="1">
        <v>300</v>
      </c>
      <c r="L6" s="12">
        <f t="shared" si="0"/>
        <v>3000</v>
      </c>
    </row>
    <row r="7" spans="1:12" ht="15">
      <c r="A7" s="2" t="s">
        <v>45</v>
      </c>
      <c r="B7" s="1">
        <v>300</v>
      </c>
      <c r="C7" s="1">
        <v>300</v>
      </c>
      <c r="D7" s="1">
        <v>300</v>
      </c>
      <c r="E7" s="1">
        <v>300</v>
      </c>
      <c r="F7" s="1">
        <v>300</v>
      </c>
      <c r="G7" s="1">
        <v>300</v>
      </c>
      <c r="H7" s="1">
        <v>300</v>
      </c>
      <c r="I7" s="1">
        <v>300</v>
      </c>
      <c r="J7" s="1">
        <v>300</v>
      </c>
      <c r="K7" s="1">
        <v>300</v>
      </c>
      <c r="L7" s="12">
        <f t="shared" si="0"/>
        <v>3000</v>
      </c>
    </row>
    <row r="8" spans="1:12" ht="15">
      <c r="A8" s="2" t="s">
        <v>5</v>
      </c>
      <c r="B8" s="1">
        <v>300</v>
      </c>
      <c r="C8" s="1">
        <v>300</v>
      </c>
      <c r="D8" s="1">
        <v>300</v>
      </c>
      <c r="E8" s="1">
        <v>300</v>
      </c>
      <c r="F8" s="1">
        <v>300</v>
      </c>
      <c r="G8" s="1">
        <v>300</v>
      </c>
      <c r="H8" s="1">
        <v>300</v>
      </c>
      <c r="I8" s="1">
        <v>300</v>
      </c>
      <c r="J8" s="1">
        <v>300</v>
      </c>
      <c r="K8" s="1">
        <v>300</v>
      </c>
      <c r="L8" s="12">
        <f t="shared" si="0"/>
        <v>3000</v>
      </c>
    </row>
    <row r="9" spans="1:12" ht="15">
      <c r="A9" s="2" t="s">
        <v>46</v>
      </c>
      <c r="B9" s="1">
        <v>300</v>
      </c>
      <c r="C9" s="1">
        <v>300</v>
      </c>
      <c r="D9" s="1">
        <v>300</v>
      </c>
      <c r="E9" s="1">
        <v>300</v>
      </c>
      <c r="F9" s="1">
        <v>300</v>
      </c>
      <c r="G9" s="1">
        <v>300</v>
      </c>
      <c r="H9" s="1">
        <v>300</v>
      </c>
      <c r="I9" s="1">
        <v>300</v>
      </c>
      <c r="J9" s="1">
        <v>300</v>
      </c>
      <c r="K9" s="1">
        <v>300</v>
      </c>
      <c r="L9" s="12">
        <f t="shared" si="0"/>
        <v>3000</v>
      </c>
    </row>
    <row r="10" spans="1:12" ht="15">
      <c r="A10" s="2" t="s">
        <v>6</v>
      </c>
      <c r="B10" s="1">
        <v>300</v>
      </c>
      <c r="C10" s="1">
        <v>300</v>
      </c>
      <c r="D10" s="1">
        <v>300</v>
      </c>
      <c r="E10" s="1">
        <v>300</v>
      </c>
      <c r="F10" s="1">
        <v>300</v>
      </c>
      <c r="G10" s="1">
        <v>300</v>
      </c>
      <c r="H10" s="1">
        <v>300</v>
      </c>
      <c r="I10" s="1">
        <v>300</v>
      </c>
      <c r="J10" s="1">
        <v>300</v>
      </c>
      <c r="K10" s="1">
        <v>300</v>
      </c>
      <c r="L10" s="12">
        <f t="shared" si="0"/>
        <v>3000</v>
      </c>
    </row>
    <row r="11" spans="1:12" ht="15">
      <c r="A11" s="2" t="s">
        <v>47</v>
      </c>
      <c r="B11" s="1">
        <v>300</v>
      </c>
      <c r="C11" s="1">
        <v>300</v>
      </c>
      <c r="D11" s="1">
        <v>300</v>
      </c>
      <c r="E11" s="1">
        <v>300</v>
      </c>
      <c r="F11" s="1">
        <v>300</v>
      </c>
      <c r="G11" s="1">
        <v>300</v>
      </c>
      <c r="H11" s="1">
        <v>300</v>
      </c>
      <c r="I11" s="1">
        <v>300</v>
      </c>
      <c r="J11" s="1">
        <v>300</v>
      </c>
      <c r="K11" s="1">
        <v>300</v>
      </c>
      <c r="L11" s="12">
        <f t="shared" si="0"/>
        <v>3000</v>
      </c>
    </row>
    <row r="12" spans="1:12" ht="15.75" thickBot="1">
      <c r="A12" s="2" t="s">
        <v>12</v>
      </c>
      <c r="B12" s="1">
        <v>300</v>
      </c>
      <c r="C12" s="1">
        <v>300</v>
      </c>
      <c r="D12" s="1">
        <v>300</v>
      </c>
      <c r="E12" s="1">
        <v>300</v>
      </c>
      <c r="F12" s="1">
        <v>300</v>
      </c>
      <c r="G12" s="1">
        <v>300</v>
      </c>
      <c r="H12" s="1">
        <v>300</v>
      </c>
      <c r="I12" s="1">
        <v>300</v>
      </c>
      <c r="J12" s="1">
        <v>300</v>
      </c>
      <c r="K12" s="1">
        <v>300</v>
      </c>
      <c r="L12" s="12">
        <f t="shared" si="0"/>
        <v>3000</v>
      </c>
    </row>
    <row r="13" spans="1:12" ht="15" customHeight="1" thickBo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48" t="s">
        <v>25</v>
      </c>
    </row>
    <row r="14" spans="1:12" ht="15">
      <c r="A14" s="162" t="s">
        <v>15</v>
      </c>
      <c r="B14" s="146">
        <f>HUSJR!B5+HUSJR!B6+HUSJR!B7+HUSJR!B8+HUSJR!B9+HUSJR!B10+HUSJR!B11+HUSJR!B12</f>
        <v>2484.62</v>
      </c>
      <c r="C14" s="146">
        <f>HUSJR!C5+HUSJR!C6+HUSJR!C7+HUSJR!C8+HUSJR!C9+HUSJR!C10+HUSJR!C11+HUSJR!C12</f>
        <v>2484.62</v>
      </c>
      <c r="D14" s="146">
        <f>HUSJR!D5+HUSJR!D6+HUSJR!D7+HUSJR!D8+HUSJR!D9+HUSJR!D10+HUSJR!D11+HUSJR!D12</f>
        <v>2484.62</v>
      </c>
      <c r="E14" s="146">
        <f>HUSJR!E5+HUSJR!E6+HUSJR!E7+HUSJR!E8+HUSJR!E9+HUSJR!E10+HUSJR!E11+HUSJR!E12</f>
        <v>2484.62</v>
      </c>
      <c r="F14" s="146">
        <f>HUSJR!F5+HUSJR!F6+HUSJR!F7+HUSJR!F8+HUSJR!F9+HUSJR!F10+HUSJR!F11+HUSJR!F12</f>
        <v>2484.62</v>
      </c>
      <c r="G14" s="146">
        <f>HUSJR!G5+HUSJR!G6+HUSJR!G7+HUSJR!G8+HUSJR!G9+HUSJR!G10+HUSJR!G11+HUSJR!G12</f>
        <v>2484.62</v>
      </c>
      <c r="H14" s="146">
        <f>HUSJR!H5+HUSJR!H6+HUSJR!H7+HUSJR!H8+HUSJR!H9+HUSJR!H10+HUSJR!H11+HUSJR!H12</f>
        <v>2484.62</v>
      </c>
      <c r="I14" s="146">
        <f>HUSJR!I5+HUSJR!I6+HUSJR!I7+HUSJR!I8+HUSJR!I9+HUSJR!I10+HUSJR!I11+HUSJR!I12</f>
        <v>2484.62</v>
      </c>
      <c r="J14" s="146">
        <f>HUSJR!J5+HUSJR!J6+HUSJR!J7+HUSJR!J8+HUSJR!J9+HUSJR!J10+HUSJR!J11+HUSJR!J12</f>
        <v>2484.62</v>
      </c>
      <c r="K14" s="146">
        <f>HUSJR!K5+HUSJR!K6+HUSJR!K7+HUSJR!K8+HUSJR!K9+HUSJR!K10+HUSJR!K11+HUSJR!K12</f>
        <v>2484.62</v>
      </c>
      <c r="L14" s="149"/>
    </row>
    <row r="15" spans="1:12" ht="15.75" thickBot="1">
      <c r="A15" s="16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7">
        <f>L5+L6+L7+L8+L9+L10+L11+L12</f>
        <v>24846.199999999997</v>
      </c>
    </row>
    <row r="20" ht="15.75" thickBot="1"/>
    <row r="21" spans="1:12" ht="15">
      <c r="A21" s="167" t="s">
        <v>56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71"/>
      <c r="L21" s="91"/>
    </row>
    <row r="22" spans="1:12" ht="15.75" thickBo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93"/>
      <c r="L22" s="92"/>
    </row>
    <row r="23" spans="1:11" ht="45">
      <c r="A23" s="139" t="s">
        <v>14</v>
      </c>
      <c r="B23" s="81" t="s">
        <v>57</v>
      </c>
      <c r="C23" s="81" t="s">
        <v>66</v>
      </c>
      <c r="D23" s="81" t="s">
        <v>58</v>
      </c>
      <c r="E23" s="81" t="s">
        <v>59</v>
      </c>
      <c r="F23" s="81" t="s">
        <v>60</v>
      </c>
      <c r="G23" s="81" t="s">
        <v>61</v>
      </c>
      <c r="H23" s="81" t="s">
        <v>62</v>
      </c>
      <c r="I23" s="81" t="s">
        <v>63</v>
      </c>
      <c r="J23" s="81" t="s">
        <v>252</v>
      </c>
      <c r="K23" s="142" t="s">
        <v>16</v>
      </c>
    </row>
    <row r="24" spans="1:11" ht="30.75" thickBot="1">
      <c r="A24" s="140"/>
      <c r="B24" s="17" t="s">
        <v>65</v>
      </c>
      <c r="C24" s="17" t="s">
        <v>67</v>
      </c>
      <c r="D24" s="17" t="s">
        <v>225</v>
      </c>
      <c r="E24" s="17" t="s">
        <v>225</v>
      </c>
      <c r="F24" s="17" t="s">
        <v>68</v>
      </c>
      <c r="G24" s="17" t="s">
        <v>256</v>
      </c>
      <c r="H24" s="17" t="s">
        <v>256</v>
      </c>
      <c r="I24" s="17" t="s">
        <v>256</v>
      </c>
      <c r="J24" s="17" t="s">
        <v>256</v>
      </c>
      <c r="K24" s="143"/>
    </row>
    <row r="25" spans="1:11" ht="15">
      <c r="A25" s="10" t="s">
        <v>43</v>
      </c>
      <c r="B25" s="11">
        <v>384.62</v>
      </c>
      <c r="C25" s="11">
        <v>384.62</v>
      </c>
      <c r="D25" s="11">
        <v>384.62</v>
      </c>
      <c r="E25" s="11">
        <v>0</v>
      </c>
      <c r="F25" s="11">
        <v>384.62</v>
      </c>
      <c r="G25" s="11"/>
      <c r="H25" s="11"/>
      <c r="I25" s="11"/>
      <c r="J25" s="11"/>
      <c r="K25" s="38">
        <f aca="true" t="shared" si="1" ref="K25:K32">B25+C25+D25+E25+F25+G25+H25+I25+J25</f>
        <v>1538.48</v>
      </c>
    </row>
    <row r="26" spans="1:11" ht="15">
      <c r="A26" s="2" t="s">
        <v>44</v>
      </c>
      <c r="B26" s="1">
        <v>300</v>
      </c>
      <c r="C26" s="1">
        <v>300</v>
      </c>
      <c r="D26" s="1">
        <v>300</v>
      </c>
      <c r="E26" s="1">
        <v>300</v>
      </c>
      <c r="F26" s="1">
        <v>300</v>
      </c>
      <c r="G26" s="1"/>
      <c r="H26" s="1"/>
      <c r="I26" s="1"/>
      <c r="J26" s="1"/>
      <c r="K26" s="38">
        <f t="shared" si="1"/>
        <v>1500</v>
      </c>
    </row>
    <row r="27" spans="1:11" ht="15">
      <c r="A27" s="2" t="s">
        <v>45</v>
      </c>
      <c r="B27" s="1">
        <v>300</v>
      </c>
      <c r="C27" s="1">
        <v>300</v>
      </c>
      <c r="D27" s="1">
        <v>300</v>
      </c>
      <c r="E27" s="1">
        <v>300</v>
      </c>
      <c r="F27" s="1">
        <v>300</v>
      </c>
      <c r="G27" s="1"/>
      <c r="H27" s="1"/>
      <c r="I27" s="1"/>
      <c r="J27" s="1"/>
      <c r="K27" s="38">
        <f t="shared" si="1"/>
        <v>1500</v>
      </c>
    </row>
    <row r="28" spans="1:11" ht="15">
      <c r="A28" s="2" t="s">
        <v>5</v>
      </c>
      <c r="B28" s="1">
        <v>0</v>
      </c>
      <c r="C28" s="1">
        <v>300</v>
      </c>
      <c r="D28" s="1">
        <v>300</v>
      </c>
      <c r="E28" s="1">
        <v>0</v>
      </c>
      <c r="F28" s="1">
        <v>300</v>
      </c>
      <c r="G28" s="1">
        <v>100</v>
      </c>
      <c r="H28" s="1">
        <v>100</v>
      </c>
      <c r="I28" s="1">
        <v>100</v>
      </c>
      <c r="J28" s="1">
        <v>0</v>
      </c>
      <c r="K28" s="38">
        <f t="shared" si="1"/>
        <v>1200</v>
      </c>
    </row>
    <row r="29" spans="1:11" ht="15">
      <c r="A29" s="2" t="s">
        <v>255</v>
      </c>
      <c r="B29" s="1">
        <v>0</v>
      </c>
      <c r="C29" s="1">
        <v>300</v>
      </c>
      <c r="D29" s="1">
        <v>300</v>
      </c>
      <c r="E29" s="1">
        <v>100</v>
      </c>
      <c r="F29" s="1">
        <v>300</v>
      </c>
      <c r="G29" s="1">
        <v>100</v>
      </c>
      <c r="H29" s="1">
        <v>100</v>
      </c>
      <c r="I29" s="1">
        <v>100</v>
      </c>
      <c r="J29" s="1">
        <v>100</v>
      </c>
      <c r="K29" s="38">
        <f t="shared" si="1"/>
        <v>1400</v>
      </c>
    </row>
    <row r="30" spans="1:11" ht="15">
      <c r="A30" s="2" t="s">
        <v>6</v>
      </c>
      <c r="B30" s="1">
        <v>300</v>
      </c>
      <c r="C30" s="1">
        <v>300</v>
      </c>
      <c r="D30" s="1">
        <v>300</v>
      </c>
      <c r="E30" s="1">
        <v>300</v>
      </c>
      <c r="F30" s="1">
        <v>300</v>
      </c>
      <c r="G30" s="1">
        <v>100</v>
      </c>
      <c r="H30" s="1">
        <v>100</v>
      </c>
      <c r="I30" s="1">
        <v>100</v>
      </c>
      <c r="J30" s="1">
        <v>100</v>
      </c>
      <c r="K30" s="38">
        <f t="shared" si="1"/>
        <v>1900</v>
      </c>
    </row>
    <row r="31" spans="1:11" ht="15">
      <c r="A31" s="2" t="s">
        <v>47</v>
      </c>
      <c r="B31" s="1">
        <v>300</v>
      </c>
      <c r="C31" s="1">
        <v>0</v>
      </c>
      <c r="D31" s="1">
        <v>300</v>
      </c>
      <c r="E31" s="1">
        <v>300</v>
      </c>
      <c r="F31" s="1">
        <v>300</v>
      </c>
      <c r="G31" s="1"/>
      <c r="H31" s="1"/>
      <c r="I31" s="1"/>
      <c r="J31" s="1"/>
      <c r="K31" s="38">
        <f t="shared" si="1"/>
        <v>1200</v>
      </c>
    </row>
    <row r="32" spans="1:11" ht="15">
      <c r="A32" s="2" t="s">
        <v>12</v>
      </c>
      <c r="B32" s="1">
        <v>0</v>
      </c>
      <c r="C32" s="1">
        <v>0</v>
      </c>
      <c r="D32" s="1">
        <v>0</v>
      </c>
      <c r="E32" s="1">
        <v>300</v>
      </c>
      <c r="F32" s="1">
        <v>100</v>
      </c>
      <c r="G32" s="1">
        <v>0</v>
      </c>
      <c r="H32" s="1">
        <v>100</v>
      </c>
      <c r="I32" s="1">
        <v>100</v>
      </c>
      <c r="J32" s="1">
        <v>100</v>
      </c>
      <c r="K32" s="38">
        <f t="shared" si="1"/>
        <v>700</v>
      </c>
    </row>
    <row r="33" spans="1:11" ht="15">
      <c r="A33" s="40" t="s">
        <v>69</v>
      </c>
      <c r="B33" s="1"/>
      <c r="C33" s="1"/>
      <c r="D33" s="1"/>
      <c r="E33" s="1"/>
      <c r="F33" s="1"/>
      <c r="G33" s="1">
        <v>100</v>
      </c>
      <c r="H33" s="1">
        <v>100</v>
      </c>
      <c r="I33" s="1">
        <v>100</v>
      </c>
      <c r="J33" s="1">
        <v>100</v>
      </c>
      <c r="K33" s="38">
        <f aca="true" t="shared" si="2" ref="K33:K38">(G33+H33+I33+J33)</f>
        <v>400</v>
      </c>
    </row>
    <row r="34" spans="1:11" ht="15">
      <c r="A34" s="40" t="s">
        <v>70</v>
      </c>
      <c r="B34" s="1"/>
      <c r="C34" s="1"/>
      <c r="D34" s="1"/>
      <c r="E34" s="1"/>
      <c r="F34" s="1"/>
      <c r="G34" s="1">
        <v>100</v>
      </c>
      <c r="H34" s="1">
        <v>100</v>
      </c>
      <c r="I34" s="1">
        <v>100</v>
      </c>
      <c r="J34" s="1">
        <v>100</v>
      </c>
      <c r="K34" s="38">
        <f t="shared" si="2"/>
        <v>400</v>
      </c>
    </row>
    <row r="35" spans="1:11" ht="15">
      <c r="A35" s="40" t="s">
        <v>71</v>
      </c>
      <c r="B35" s="1"/>
      <c r="C35" s="1"/>
      <c r="D35" s="1"/>
      <c r="E35" s="1"/>
      <c r="F35" s="1"/>
      <c r="G35" s="1">
        <v>100</v>
      </c>
      <c r="H35" s="1">
        <v>100</v>
      </c>
      <c r="I35" s="1">
        <v>100</v>
      </c>
      <c r="J35" s="1">
        <v>100</v>
      </c>
      <c r="K35" s="38">
        <f t="shared" si="2"/>
        <v>400</v>
      </c>
    </row>
    <row r="36" spans="1:11" ht="15">
      <c r="A36" s="40" t="s">
        <v>72</v>
      </c>
      <c r="B36" s="1"/>
      <c r="C36" s="1"/>
      <c r="D36" s="1"/>
      <c r="E36" s="1"/>
      <c r="F36" s="1"/>
      <c r="G36" s="1">
        <v>100</v>
      </c>
      <c r="H36" s="1">
        <v>100</v>
      </c>
      <c r="I36" s="1">
        <v>100</v>
      </c>
      <c r="J36" s="1">
        <v>100</v>
      </c>
      <c r="K36" s="38">
        <f t="shared" si="2"/>
        <v>400</v>
      </c>
    </row>
    <row r="37" spans="1:11" ht="15">
      <c r="A37" s="40" t="s">
        <v>73</v>
      </c>
      <c r="B37" s="1"/>
      <c r="C37" s="1"/>
      <c r="D37" s="1"/>
      <c r="E37" s="1"/>
      <c r="F37" s="1"/>
      <c r="G37" s="1">
        <v>100</v>
      </c>
      <c r="H37" s="1">
        <v>100</v>
      </c>
      <c r="I37" s="1">
        <v>100</v>
      </c>
      <c r="J37" s="1">
        <v>100</v>
      </c>
      <c r="K37" s="38">
        <f t="shared" si="2"/>
        <v>400</v>
      </c>
    </row>
    <row r="38" spans="1:11" ht="15">
      <c r="A38" s="40" t="s">
        <v>74</v>
      </c>
      <c r="B38" s="1"/>
      <c r="C38" s="1"/>
      <c r="D38" s="1"/>
      <c r="E38" s="1"/>
      <c r="F38" s="1"/>
      <c r="G38" s="1">
        <v>100</v>
      </c>
      <c r="H38" s="1">
        <v>100</v>
      </c>
      <c r="I38" s="1">
        <v>100</v>
      </c>
      <c r="J38" s="1">
        <v>0</v>
      </c>
      <c r="K38" s="38">
        <f t="shared" si="2"/>
        <v>300</v>
      </c>
    </row>
    <row r="39" spans="1:11" ht="15">
      <c r="A39" s="40" t="s">
        <v>75</v>
      </c>
      <c r="B39" s="1"/>
      <c r="C39" s="1"/>
      <c r="D39" s="1"/>
      <c r="E39" s="1"/>
      <c r="F39" s="1"/>
      <c r="G39" s="1" t="s">
        <v>251</v>
      </c>
      <c r="H39" s="1" t="s">
        <v>251</v>
      </c>
      <c r="I39" s="1" t="s">
        <v>251</v>
      </c>
      <c r="J39" s="1" t="s">
        <v>251</v>
      </c>
      <c r="K39" s="1" t="s">
        <v>251</v>
      </c>
    </row>
    <row r="40" spans="1:11" ht="15">
      <c r="A40" s="40" t="s">
        <v>76</v>
      </c>
      <c r="B40" s="1"/>
      <c r="C40" s="1"/>
      <c r="D40" s="1"/>
      <c r="E40" s="1"/>
      <c r="F40" s="1"/>
      <c r="G40" s="1">
        <v>100</v>
      </c>
      <c r="H40" s="1">
        <v>100</v>
      </c>
      <c r="I40" s="1">
        <v>100</v>
      </c>
      <c r="J40" s="1">
        <v>100</v>
      </c>
      <c r="K40" s="38">
        <f>(G40+H40+I40+J40)</f>
        <v>400</v>
      </c>
    </row>
    <row r="41" spans="1:11" ht="15.75" thickBot="1">
      <c r="A41" s="41" t="s">
        <v>77</v>
      </c>
      <c r="B41" s="1"/>
      <c r="C41" s="1"/>
      <c r="D41" s="1"/>
      <c r="E41" s="1"/>
      <c r="F41" s="1"/>
      <c r="G41" s="1" t="s">
        <v>251</v>
      </c>
      <c r="H41" s="1" t="s">
        <v>251</v>
      </c>
      <c r="I41" s="1" t="s">
        <v>251</v>
      </c>
      <c r="J41" s="1" t="s">
        <v>251</v>
      </c>
      <c r="K41" s="1" t="s">
        <v>251</v>
      </c>
    </row>
    <row r="42" spans="1:11" ht="15.75" thickBot="1">
      <c r="A42" s="95"/>
      <c r="B42" s="96"/>
      <c r="C42" s="96"/>
      <c r="D42" s="96"/>
      <c r="E42" s="96"/>
      <c r="F42" s="96"/>
      <c r="G42" s="96"/>
      <c r="H42" s="96"/>
      <c r="I42" s="96"/>
      <c r="J42" s="97"/>
      <c r="K42" s="164" t="s">
        <v>25</v>
      </c>
    </row>
    <row r="43" spans="1:11" ht="15.75" customHeight="1">
      <c r="A43" s="162" t="s">
        <v>15</v>
      </c>
      <c r="B43" s="146">
        <f>HUSJR!B25+HUSJR!B26+HUSJR!B27+HUSJR!B28+HUSJR!B29+HUSJR!B30+HUSJR!B31+HUSJR!B32</f>
        <v>1584.62</v>
      </c>
      <c r="C43" s="146">
        <f>HUSJR!C25+HUSJR!C26+HUSJR!C27+HUSJR!C28+HUSJR!C29+HUSJR!C30+HUSJR!C31+HUSJR!C32</f>
        <v>1884.62</v>
      </c>
      <c r="D43" s="146">
        <f>HUSJR!D25+HUSJR!D26+HUSJR!D27+HUSJR!D28+HUSJR!D29+HUSJR!D30+HUSJR!D31+HUSJR!D32</f>
        <v>2184.62</v>
      </c>
      <c r="E43" s="146">
        <f>HUSJR!E25+HUSJR!E26+HUSJR!E27+HUSJR!E28+HUSJR!E29+HUSJR!E30+HUSJR!E31+HUSJR!E32</f>
        <v>1600</v>
      </c>
      <c r="F43" s="146">
        <f>HUSJR!F25+HUSJR!F26+HUSJR!F27+HUSJR!F28+HUSJR!F29+HUSJR!F30+HUSJR!F31+HUSJR!F32</f>
        <v>2284.62</v>
      </c>
      <c r="G43" s="146">
        <f>(G28+G29+G30+G32+G33+G34+G35+G36+G37+G38+G40)</f>
        <v>1000</v>
      </c>
      <c r="H43" s="146">
        <f>(H28+H29+H30+H32+H33+H34+H35+H36+H37+H38+H40)</f>
        <v>1100</v>
      </c>
      <c r="I43" s="146"/>
      <c r="J43" s="146">
        <f>(J28+J29+J30+J32+J33+J34+J35+J36+J37+J38+J40)</f>
        <v>900</v>
      </c>
      <c r="K43" s="149"/>
    </row>
    <row r="44" spans="1:11" ht="15" customHeight="1" thickBot="1">
      <c r="A44" s="163"/>
      <c r="B44" s="147"/>
      <c r="C44" s="147"/>
      <c r="D44" s="147"/>
      <c r="E44" s="147"/>
      <c r="F44" s="147"/>
      <c r="G44" s="147"/>
      <c r="H44" s="147"/>
      <c r="I44" s="147"/>
      <c r="J44" s="147"/>
      <c r="K44" s="39">
        <f>(K25+K26+K27+K28+K29+K30+K31+K32+K33+K34+K35+K36+K37+K38+K40)</f>
        <v>13638.48</v>
      </c>
    </row>
    <row r="47" ht="15.75" thickBot="1"/>
    <row r="48" spans="1:17" ht="15.75" thickBot="1">
      <c r="A48" s="167" t="s">
        <v>250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84"/>
      <c r="N48" s="84"/>
      <c r="O48" s="85"/>
      <c r="P48" s="107"/>
      <c r="Q48" s="27"/>
    </row>
    <row r="49" spans="1:17" ht="15.75" thickBot="1">
      <c r="A49" s="86"/>
      <c r="B49" s="87"/>
      <c r="C49" s="98"/>
      <c r="D49" s="99"/>
      <c r="E49" s="99"/>
      <c r="F49" s="99"/>
      <c r="G49" s="99"/>
      <c r="H49" s="99"/>
      <c r="I49" s="99"/>
      <c r="J49" s="99"/>
      <c r="K49" s="99"/>
      <c r="L49" s="99"/>
      <c r="M49" s="100"/>
      <c r="N49" s="100"/>
      <c r="O49" s="101"/>
      <c r="P49" s="107"/>
      <c r="Q49" s="27"/>
    </row>
    <row r="50" spans="1:17" ht="45">
      <c r="A50" s="139" t="s">
        <v>14</v>
      </c>
      <c r="B50" s="83" t="s">
        <v>267</v>
      </c>
      <c r="C50" s="102" t="s">
        <v>265</v>
      </c>
      <c r="D50" s="81" t="s">
        <v>266</v>
      </c>
      <c r="E50" s="81" t="s">
        <v>268</v>
      </c>
      <c r="F50" s="81" t="s">
        <v>270</v>
      </c>
      <c r="G50" s="81" t="s">
        <v>271</v>
      </c>
      <c r="H50" s="81" t="s">
        <v>272</v>
      </c>
      <c r="I50" s="82" t="s">
        <v>273</v>
      </c>
      <c r="J50" s="81" t="s">
        <v>274</v>
      </c>
      <c r="K50" s="81" t="s">
        <v>279</v>
      </c>
      <c r="L50" s="81" t="s">
        <v>280</v>
      </c>
      <c r="M50" s="81" t="s">
        <v>281</v>
      </c>
      <c r="N50" s="83" t="s">
        <v>282</v>
      </c>
      <c r="O50" s="142" t="s">
        <v>16</v>
      </c>
      <c r="P50" s="108"/>
      <c r="Q50" s="169"/>
    </row>
    <row r="51" spans="1:17" ht="30.75" thickBot="1">
      <c r="A51" s="140"/>
      <c r="B51" s="71" t="s">
        <v>276</v>
      </c>
      <c r="C51" s="103" t="s">
        <v>312</v>
      </c>
      <c r="D51" s="17" t="s">
        <v>313</v>
      </c>
      <c r="E51" s="17" t="s">
        <v>313</v>
      </c>
      <c r="F51" s="17" t="s">
        <v>314</v>
      </c>
      <c r="G51" s="17" t="s">
        <v>315</v>
      </c>
      <c r="H51" s="17" t="s">
        <v>315</v>
      </c>
      <c r="I51" s="17" t="s">
        <v>315</v>
      </c>
      <c r="J51" s="17" t="s">
        <v>316</v>
      </c>
      <c r="K51" s="17" t="s">
        <v>317</v>
      </c>
      <c r="L51" s="17" t="s">
        <v>317</v>
      </c>
      <c r="M51" s="17" t="s">
        <v>317</v>
      </c>
      <c r="N51" s="71" t="s">
        <v>318</v>
      </c>
      <c r="O51" s="143"/>
      <c r="P51" s="108"/>
      <c r="Q51" s="169"/>
    </row>
    <row r="52" spans="1:18" ht="30">
      <c r="A52" s="2" t="s">
        <v>263</v>
      </c>
      <c r="B52" s="72"/>
      <c r="C52" s="104" t="s">
        <v>259</v>
      </c>
      <c r="D52" s="1" t="s">
        <v>259</v>
      </c>
      <c r="E52" s="1" t="s">
        <v>259</v>
      </c>
      <c r="F52" s="1" t="s">
        <v>259</v>
      </c>
      <c r="G52" s="1" t="s">
        <v>259</v>
      </c>
      <c r="H52" s="1" t="s">
        <v>259</v>
      </c>
      <c r="I52" s="1" t="s">
        <v>259</v>
      </c>
      <c r="J52" s="1" t="s">
        <v>259</v>
      </c>
      <c r="K52" s="1" t="s">
        <v>259</v>
      </c>
      <c r="L52" s="1" t="s">
        <v>259</v>
      </c>
      <c r="M52" s="1" t="s">
        <v>259</v>
      </c>
      <c r="N52" s="72" t="s">
        <v>259</v>
      </c>
      <c r="O52" s="106">
        <f>SUM(B52:N52)</f>
        <v>0</v>
      </c>
      <c r="P52" s="109"/>
      <c r="Q52" s="105"/>
      <c r="R52" s="21"/>
    </row>
    <row r="53" spans="1:18" ht="30">
      <c r="A53" s="2" t="s">
        <v>69</v>
      </c>
      <c r="B53" s="72" t="s">
        <v>259</v>
      </c>
      <c r="C53" s="104" t="s">
        <v>259</v>
      </c>
      <c r="D53" s="1" t="s">
        <v>259</v>
      </c>
      <c r="E53" s="1" t="s">
        <v>259</v>
      </c>
      <c r="F53" s="1" t="s">
        <v>259</v>
      </c>
      <c r="G53" s="1" t="s">
        <v>259</v>
      </c>
      <c r="H53" s="1" t="s">
        <v>259</v>
      </c>
      <c r="I53" s="1" t="s">
        <v>259</v>
      </c>
      <c r="J53" s="1" t="s">
        <v>259</v>
      </c>
      <c r="K53" s="1" t="s">
        <v>259</v>
      </c>
      <c r="L53" s="1" t="s">
        <v>259</v>
      </c>
      <c r="M53" s="1" t="s">
        <v>259</v>
      </c>
      <c r="N53" s="72" t="s">
        <v>259</v>
      </c>
      <c r="O53" s="106">
        <f aca="true" t="shared" si="3" ref="O53:O65">SUM(B53:N53)</f>
        <v>0</v>
      </c>
      <c r="P53" s="109"/>
      <c r="Q53" s="105"/>
      <c r="R53" s="21"/>
    </row>
    <row r="54" spans="1:18" ht="15">
      <c r="A54" s="2" t="s">
        <v>70</v>
      </c>
      <c r="B54" s="72">
        <v>100</v>
      </c>
      <c r="C54" s="104">
        <v>100</v>
      </c>
      <c r="D54" s="1">
        <v>100</v>
      </c>
      <c r="E54" s="1">
        <v>100</v>
      </c>
      <c r="F54" s="1">
        <v>100</v>
      </c>
      <c r="G54" s="1">
        <v>0</v>
      </c>
      <c r="H54" s="1">
        <v>100</v>
      </c>
      <c r="I54" s="1">
        <v>100</v>
      </c>
      <c r="J54" s="1">
        <v>100</v>
      </c>
      <c r="K54" s="1">
        <v>100</v>
      </c>
      <c r="L54" s="1">
        <v>100</v>
      </c>
      <c r="M54" s="1">
        <v>100</v>
      </c>
      <c r="N54" s="72">
        <v>100</v>
      </c>
      <c r="O54" s="106">
        <f t="shared" si="3"/>
        <v>1200</v>
      </c>
      <c r="P54" s="109"/>
      <c r="Q54" s="105"/>
      <c r="R54" s="21"/>
    </row>
    <row r="55" spans="1:18" ht="15">
      <c r="A55" s="2" t="s">
        <v>255</v>
      </c>
      <c r="B55" s="72">
        <v>100</v>
      </c>
      <c r="C55" s="104">
        <v>100</v>
      </c>
      <c r="D55" s="1">
        <v>100</v>
      </c>
      <c r="E55" s="1">
        <v>100</v>
      </c>
      <c r="F55" s="1">
        <v>100</v>
      </c>
      <c r="G55" s="1">
        <v>100</v>
      </c>
      <c r="H55" s="1">
        <v>100</v>
      </c>
      <c r="I55" s="1">
        <v>100</v>
      </c>
      <c r="J55" s="1">
        <v>100</v>
      </c>
      <c r="K55" s="1">
        <v>100</v>
      </c>
      <c r="L55" s="1">
        <v>100</v>
      </c>
      <c r="M55" s="1">
        <v>100</v>
      </c>
      <c r="N55" s="72">
        <v>100</v>
      </c>
      <c r="O55" s="106">
        <f t="shared" si="3"/>
        <v>1300</v>
      </c>
      <c r="P55" s="109"/>
      <c r="Q55" s="105"/>
      <c r="R55" s="21"/>
    </row>
    <row r="56" spans="1:18" ht="30">
      <c r="A56" s="2" t="s">
        <v>12</v>
      </c>
      <c r="B56" s="72">
        <v>100</v>
      </c>
      <c r="C56" s="104" t="s">
        <v>259</v>
      </c>
      <c r="D56" s="1" t="s">
        <v>259</v>
      </c>
      <c r="E56" s="1" t="s">
        <v>259</v>
      </c>
      <c r="F56" s="1" t="s">
        <v>259</v>
      </c>
      <c r="G56" s="1" t="s">
        <v>259</v>
      </c>
      <c r="H56" s="1" t="s">
        <v>259</v>
      </c>
      <c r="I56" s="1" t="s">
        <v>259</v>
      </c>
      <c r="J56" s="1" t="s">
        <v>259</v>
      </c>
      <c r="K56" s="1" t="s">
        <v>259</v>
      </c>
      <c r="L56" s="1" t="s">
        <v>259</v>
      </c>
      <c r="M56" s="1"/>
      <c r="N56" s="72"/>
      <c r="O56" s="106">
        <f t="shared" si="3"/>
        <v>100</v>
      </c>
      <c r="P56" s="109"/>
      <c r="Q56" s="105"/>
      <c r="R56" s="21"/>
    </row>
    <row r="57" spans="1:18" ht="30">
      <c r="A57" s="2" t="s">
        <v>75</v>
      </c>
      <c r="B57" s="72" t="s">
        <v>251</v>
      </c>
      <c r="C57" s="104" t="s">
        <v>251</v>
      </c>
      <c r="D57" s="1" t="s">
        <v>251</v>
      </c>
      <c r="E57" s="1" t="s">
        <v>251</v>
      </c>
      <c r="F57" s="1" t="s">
        <v>259</v>
      </c>
      <c r="G57" s="1" t="s">
        <v>259</v>
      </c>
      <c r="H57" s="1" t="s">
        <v>259</v>
      </c>
      <c r="I57" s="1" t="s">
        <v>259</v>
      </c>
      <c r="J57" s="1" t="s">
        <v>259</v>
      </c>
      <c r="K57" s="1" t="s">
        <v>259</v>
      </c>
      <c r="L57" s="1" t="s">
        <v>259</v>
      </c>
      <c r="M57" s="1" t="s">
        <v>259</v>
      </c>
      <c r="N57" s="72" t="s">
        <v>259</v>
      </c>
      <c r="O57" s="106">
        <f t="shared" si="3"/>
        <v>0</v>
      </c>
      <c r="P57" s="109"/>
      <c r="Q57" s="105"/>
      <c r="R57" s="21"/>
    </row>
    <row r="58" spans="1:18" ht="30">
      <c r="A58" s="42" t="s">
        <v>77</v>
      </c>
      <c r="B58" s="72" t="s">
        <v>251</v>
      </c>
      <c r="C58" s="104" t="s">
        <v>251</v>
      </c>
      <c r="D58" s="1" t="s">
        <v>251</v>
      </c>
      <c r="E58" s="1" t="s">
        <v>251</v>
      </c>
      <c r="F58" s="1" t="s">
        <v>259</v>
      </c>
      <c r="G58" s="1" t="s">
        <v>259</v>
      </c>
      <c r="H58" s="1" t="s">
        <v>259</v>
      </c>
      <c r="I58" s="1" t="s">
        <v>259</v>
      </c>
      <c r="J58" s="1" t="s">
        <v>259</v>
      </c>
      <c r="K58" s="1" t="s">
        <v>259</v>
      </c>
      <c r="L58" s="1" t="s">
        <v>259</v>
      </c>
      <c r="M58" s="1" t="s">
        <v>259</v>
      </c>
      <c r="N58" s="72" t="s">
        <v>259</v>
      </c>
      <c r="O58" s="106">
        <f t="shared" si="3"/>
        <v>0</v>
      </c>
      <c r="P58" s="109"/>
      <c r="Q58" s="105"/>
      <c r="R58" s="21"/>
    </row>
    <row r="59" spans="1:18" ht="15">
      <c r="A59" s="2" t="s">
        <v>74</v>
      </c>
      <c r="B59" s="72">
        <v>100</v>
      </c>
      <c r="C59" s="104">
        <v>100</v>
      </c>
      <c r="D59" s="1">
        <v>100</v>
      </c>
      <c r="E59" s="1">
        <v>100</v>
      </c>
      <c r="F59" s="1">
        <v>100</v>
      </c>
      <c r="G59" s="1">
        <v>100</v>
      </c>
      <c r="H59" s="1">
        <v>100</v>
      </c>
      <c r="I59" s="1">
        <v>100</v>
      </c>
      <c r="J59" s="1">
        <v>100</v>
      </c>
      <c r="K59" s="1">
        <v>100</v>
      </c>
      <c r="L59" s="1">
        <v>100</v>
      </c>
      <c r="M59" s="1">
        <v>100</v>
      </c>
      <c r="N59" s="72">
        <v>100</v>
      </c>
      <c r="O59" s="106">
        <f t="shared" si="3"/>
        <v>1300</v>
      </c>
      <c r="P59" s="109"/>
      <c r="Q59" s="105"/>
      <c r="R59" s="21"/>
    </row>
    <row r="60" spans="1:18" ht="15">
      <c r="A60" s="2" t="s">
        <v>72</v>
      </c>
      <c r="B60" s="72">
        <v>100</v>
      </c>
      <c r="C60" s="104">
        <v>100</v>
      </c>
      <c r="D60" s="1">
        <v>100</v>
      </c>
      <c r="E60" s="1">
        <v>100</v>
      </c>
      <c r="F60" s="1">
        <v>100</v>
      </c>
      <c r="G60" s="1">
        <v>100</v>
      </c>
      <c r="H60" s="1">
        <v>100</v>
      </c>
      <c r="I60" s="1">
        <v>100</v>
      </c>
      <c r="J60" s="1">
        <v>100</v>
      </c>
      <c r="K60" s="1">
        <v>100</v>
      </c>
      <c r="L60" s="1"/>
      <c r="M60" s="1"/>
      <c r="N60" s="72"/>
      <c r="O60" s="106">
        <f t="shared" si="3"/>
        <v>1000</v>
      </c>
      <c r="P60" s="109"/>
      <c r="Q60" s="105"/>
      <c r="R60" s="21"/>
    </row>
    <row r="61" spans="1:18" ht="15">
      <c r="A61" s="2" t="s">
        <v>6</v>
      </c>
      <c r="B61" s="72">
        <v>100</v>
      </c>
      <c r="C61" s="104">
        <v>100</v>
      </c>
      <c r="D61" s="1">
        <v>100</v>
      </c>
      <c r="E61" s="1">
        <v>100</v>
      </c>
      <c r="F61" s="1">
        <v>100</v>
      </c>
      <c r="G61" s="1">
        <v>100</v>
      </c>
      <c r="H61" s="1">
        <v>100</v>
      </c>
      <c r="I61" s="1">
        <v>100</v>
      </c>
      <c r="J61" s="1">
        <v>100</v>
      </c>
      <c r="K61" s="1">
        <v>100</v>
      </c>
      <c r="L61" s="1">
        <v>100</v>
      </c>
      <c r="M61" s="1">
        <v>100</v>
      </c>
      <c r="N61" s="72">
        <v>100</v>
      </c>
      <c r="O61" s="106">
        <f t="shared" si="3"/>
        <v>1300</v>
      </c>
      <c r="P61" s="109"/>
      <c r="Q61" s="105"/>
      <c r="R61" s="21"/>
    </row>
    <row r="62" spans="1:18" ht="15">
      <c r="A62" s="2" t="s">
        <v>76</v>
      </c>
      <c r="B62" s="72">
        <v>100</v>
      </c>
      <c r="C62" s="104">
        <v>100</v>
      </c>
      <c r="D62" s="1">
        <v>100</v>
      </c>
      <c r="E62" s="1">
        <v>100</v>
      </c>
      <c r="F62" s="1">
        <v>100</v>
      </c>
      <c r="G62" s="1">
        <v>100</v>
      </c>
      <c r="H62" s="1">
        <v>100</v>
      </c>
      <c r="I62" s="1">
        <v>100</v>
      </c>
      <c r="J62" s="1">
        <v>0</v>
      </c>
      <c r="K62" s="1">
        <v>100</v>
      </c>
      <c r="L62" s="1"/>
      <c r="M62" s="1"/>
      <c r="N62" s="72">
        <v>100</v>
      </c>
      <c r="O62" s="106">
        <f t="shared" si="3"/>
        <v>1000</v>
      </c>
      <c r="P62" s="109"/>
      <c r="Q62" s="105"/>
      <c r="R62" s="21"/>
    </row>
    <row r="63" spans="1:18" ht="15">
      <c r="A63" s="2" t="s">
        <v>71</v>
      </c>
      <c r="B63" s="72">
        <v>100</v>
      </c>
      <c r="C63" s="104">
        <v>100</v>
      </c>
      <c r="D63" s="1">
        <v>100</v>
      </c>
      <c r="E63" s="1">
        <v>100</v>
      </c>
      <c r="F63" s="1">
        <v>100</v>
      </c>
      <c r="G63" s="1">
        <v>100</v>
      </c>
      <c r="H63" s="1">
        <v>100</v>
      </c>
      <c r="I63" s="1">
        <v>0</v>
      </c>
      <c r="J63" s="1">
        <v>0</v>
      </c>
      <c r="K63" s="1">
        <v>100</v>
      </c>
      <c r="L63" s="1">
        <v>100</v>
      </c>
      <c r="M63" s="1">
        <v>100</v>
      </c>
      <c r="N63" s="72">
        <v>100</v>
      </c>
      <c r="O63" s="106">
        <f t="shared" si="3"/>
        <v>1100</v>
      </c>
      <c r="P63" s="109"/>
      <c r="Q63" s="105"/>
      <c r="R63" s="21"/>
    </row>
    <row r="64" spans="1:18" ht="15">
      <c r="A64" s="2" t="s">
        <v>283</v>
      </c>
      <c r="B64" s="72"/>
      <c r="C64" s="104"/>
      <c r="D64" s="1"/>
      <c r="E64" s="1"/>
      <c r="F64" s="1"/>
      <c r="G64" s="1"/>
      <c r="H64" s="1"/>
      <c r="I64" s="1"/>
      <c r="J64" s="1"/>
      <c r="K64" s="1"/>
      <c r="L64" s="1">
        <v>100</v>
      </c>
      <c r="M64" s="1">
        <v>100</v>
      </c>
      <c r="N64" s="72">
        <v>100</v>
      </c>
      <c r="O64" s="106">
        <f t="shared" si="3"/>
        <v>300</v>
      </c>
      <c r="P64" s="109"/>
      <c r="Q64" s="105"/>
      <c r="R64" s="21"/>
    </row>
    <row r="65" spans="1:18" ht="15.75" thickBot="1">
      <c r="A65" s="2" t="s">
        <v>261</v>
      </c>
      <c r="B65" s="72"/>
      <c r="C65" s="104">
        <v>100</v>
      </c>
      <c r="D65" s="1">
        <v>100</v>
      </c>
      <c r="E65" s="1">
        <v>100</v>
      </c>
      <c r="F65" s="1">
        <v>100</v>
      </c>
      <c r="G65" s="1">
        <v>100</v>
      </c>
      <c r="H65" s="1">
        <v>100</v>
      </c>
      <c r="I65" s="1">
        <v>100</v>
      </c>
      <c r="J65" s="1">
        <v>100</v>
      </c>
      <c r="K65" s="1">
        <v>100</v>
      </c>
      <c r="L65" s="1">
        <v>100</v>
      </c>
      <c r="M65" s="1">
        <v>100</v>
      </c>
      <c r="N65" s="72">
        <v>100</v>
      </c>
      <c r="O65" s="106">
        <f t="shared" si="3"/>
        <v>1200</v>
      </c>
      <c r="P65" s="109"/>
      <c r="Q65" s="105"/>
      <c r="R65" s="21"/>
    </row>
    <row r="66" spans="1:18" ht="15">
      <c r="A66" s="162" t="s">
        <v>15</v>
      </c>
      <c r="B66" s="165">
        <f>SUM(B52:B65)</f>
        <v>800</v>
      </c>
      <c r="C66" s="165">
        <f aca="true" t="shared" si="4" ref="C66:N66">SUM(C52:C65)</f>
        <v>800</v>
      </c>
      <c r="D66" s="165">
        <f t="shared" si="4"/>
        <v>800</v>
      </c>
      <c r="E66" s="165">
        <f t="shared" si="4"/>
        <v>800</v>
      </c>
      <c r="F66" s="165">
        <f t="shared" si="4"/>
        <v>800</v>
      </c>
      <c r="G66" s="165">
        <f t="shared" si="4"/>
        <v>700</v>
      </c>
      <c r="H66" s="165">
        <f t="shared" si="4"/>
        <v>800</v>
      </c>
      <c r="I66" s="165">
        <f t="shared" si="4"/>
        <v>700</v>
      </c>
      <c r="J66" s="165">
        <f t="shared" si="4"/>
        <v>600</v>
      </c>
      <c r="K66" s="165">
        <f t="shared" si="4"/>
        <v>800</v>
      </c>
      <c r="L66" s="165">
        <f t="shared" si="4"/>
        <v>700</v>
      </c>
      <c r="M66" s="165">
        <f t="shared" si="4"/>
        <v>700</v>
      </c>
      <c r="N66" s="165">
        <f t="shared" si="4"/>
        <v>800</v>
      </c>
      <c r="O66" s="155">
        <f>SUM(O52:O65)</f>
        <v>9800</v>
      </c>
      <c r="P66" s="21"/>
      <c r="Q66" s="170"/>
      <c r="R66" s="21"/>
    </row>
    <row r="67" spans="1:18" ht="15.75" thickBot="1">
      <c r="A67" s="163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56"/>
      <c r="P67" s="21"/>
      <c r="Q67" s="170"/>
      <c r="R67" s="21"/>
    </row>
    <row r="68" ht="15">
      <c r="Q68" s="27"/>
    </row>
    <row r="73" ht="15.75" thickBot="1"/>
    <row r="74" spans="1:17" ht="15">
      <c r="A74" s="167" t="s">
        <v>292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84"/>
      <c r="N74" s="84"/>
      <c r="O74" s="84"/>
      <c r="P74" s="84"/>
      <c r="Q74" s="85"/>
    </row>
    <row r="75" spans="1:17" ht="15.75" thickBot="1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8"/>
      <c r="O75" s="88"/>
      <c r="P75" s="88"/>
      <c r="Q75" s="89"/>
    </row>
    <row r="76" spans="1:17" ht="45">
      <c r="A76" s="139" t="s">
        <v>14</v>
      </c>
      <c r="B76" s="81" t="s">
        <v>296</v>
      </c>
      <c r="C76" s="81" t="s">
        <v>297</v>
      </c>
      <c r="D76" s="81" t="s">
        <v>298</v>
      </c>
      <c r="E76" s="81" t="s">
        <v>300</v>
      </c>
      <c r="F76" s="81" t="s">
        <v>303</v>
      </c>
      <c r="G76" s="81" t="s">
        <v>304</v>
      </c>
      <c r="H76" s="81" t="s">
        <v>308</v>
      </c>
      <c r="I76" s="82" t="s">
        <v>310</v>
      </c>
      <c r="J76" s="81" t="s">
        <v>311</v>
      </c>
      <c r="K76" s="81" t="s">
        <v>323</v>
      </c>
      <c r="L76" s="81" t="s">
        <v>324</v>
      </c>
      <c r="M76" s="81" t="s">
        <v>326</v>
      </c>
      <c r="N76" s="81" t="s">
        <v>325</v>
      </c>
      <c r="O76" s="83" t="s">
        <v>327</v>
      </c>
      <c r="P76" s="83" t="s">
        <v>328</v>
      </c>
      <c r="Q76" s="142" t="s">
        <v>16</v>
      </c>
    </row>
    <row r="77" spans="1:17" ht="30.75" thickBot="1">
      <c r="A77" s="140"/>
      <c r="B77" s="17" t="s">
        <v>150</v>
      </c>
      <c r="C77" s="17" t="s">
        <v>150</v>
      </c>
      <c r="D77" s="17" t="s">
        <v>150</v>
      </c>
      <c r="E77" s="17" t="s">
        <v>150</v>
      </c>
      <c r="F77" s="17" t="s">
        <v>150</v>
      </c>
      <c r="G77" s="17" t="s">
        <v>150</v>
      </c>
      <c r="H77" s="17" t="s">
        <v>21</v>
      </c>
      <c r="I77" s="17" t="s">
        <v>21</v>
      </c>
      <c r="J77" s="17" t="s">
        <v>21</v>
      </c>
      <c r="K77" s="17" t="s">
        <v>21</v>
      </c>
      <c r="L77" s="17" t="s">
        <v>21</v>
      </c>
      <c r="M77" s="17" t="s">
        <v>21</v>
      </c>
      <c r="N77" s="17" t="s">
        <v>21</v>
      </c>
      <c r="O77" s="71" t="s">
        <v>21</v>
      </c>
      <c r="P77" s="71" t="s">
        <v>21</v>
      </c>
      <c r="Q77" s="143"/>
    </row>
    <row r="78" spans="1:17" ht="30">
      <c r="A78" s="40" t="s">
        <v>263</v>
      </c>
      <c r="B78" s="1" t="s">
        <v>259</v>
      </c>
      <c r="C78" s="1" t="s">
        <v>259</v>
      </c>
      <c r="D78" s="1" t="s">
        <v>259</v>
      </c>
      <c r="E78" s="1">
        <v>0</v>
      </c>
      <c r="F78" s="1">
        <v>0</v>
      </c>
      <c r="G78" s="1">
        <v>0</v>
      </c>
      <c r="H78" s="1" t="s">
        <v>259</v>
      </c>
      <c r="I78" s="1" t="s">
        <v>259</v>
      </c>
      <c r="J78" s="1" t="s">
        <v>259</v>
      </c>
      <c r="K78" s="1" t="s">
        <v>259</v>
      </c>
      <c r="L78" s="1" t="s">
        <v>259</v>
      </c>
      <c r="M78" s="1" t="s">
        <v>259</v>
      </c>
      <c r="N78" s="1" t="s">
        <v>259</v>
      </c>
      <c r="O78" s="72" t="s">
        <v>259</v>
      </c>
      <c r="P78" s="72" t="s">
        <v>259</v>
      </c>
      <c r="Q78" s="73"/>
    </row>
    <row r="79" spans="1:18" ht="15">
      <c r="A79" s="40" t="s">
        <v>261</v>
      </c>
      <c r="B79" s="1">
        <v>100</v>
      </c>
      <c r="C79" s="1">
        <v>100</v>
      </c>
      <c r="D79" s="1">
        <v>100</v>
      </c>
      <c r="E79" s="1" t="s">
        <v>301</v>
      </c>
      <c r="F79" s="1" t="s">
        <v>301</v>
      </c>
      <c r="G79" s="1">
        <v>100</v>
      </c>
      <c r="H79" s="1">
        <v>0</v>
      </c>
      <c r="I79" s="1">
        <v>100</v>
      </c>
      <c r="J79" s="1">
        <v>100</v>
      </c>
      <c r="K79" s="1">
        <v>100</v>
      </c>
      <c r="L79" s="1">
        <v>100</v>
      </c>
      <c r="M79" s="1">
        <v>100</v>
      </c>
      <c r="N79" s="1">
        <v>100</v>
      </c>
      <c r="O79" s="72">
        <v>100</v>
      </c>
      <c r="P79" s="72">
        <v>100</v>
      </c>
      <c r="Q79" s="74">
        <f>(B79+C79+D79+G79+H79+I79+J79+K79+L79+M79+N79+O79+P79)</f>
        <v>1200</v>
      </c>
      <c r="R79" s="25"/>
    </row>
    <row r="80" spans="1:17" ht="15">
      <c r="A80" s="40" t="s">
        <v>70</v>
      </c>
      <c r="B80" s="1">
        <v>100</v>
      </c>
      <c r="C80" s="1">
        <v>0</v>
      </c>
      <c r="D80" s="1">
        <v>100</v>
      </c>
      <c r="E80" s="1" t="s">
        <v>301</v>
      </c>
      <c r="F80" s="1">
        <v>0</v>
      </c>
      <c r="G80" s="1">
        <v>100</v>
      </c>
      <c r="H80" s="1">
        <v>100</v>
      </c>
      <c r="I80" s="1">
        <v>100</v>
      </c>
      <c r="J80" s="1">
        <v>100</v>
      </c>
      <c r="K80" s="1">
        <v>0</v>
      </c>
      <c r="L80" s="1">
        <v>100</v>
      </c>
      <c r="M80" s="1">
        <v>100</v>
      </c>
      <c r="N80" s="1">
        <v>0</v>
      </c>
      <c r="O80" s="72">
        <v>0</v>
      </c>
      <c r="P80" s="72">
        <v>100</v>
      </c>
      <c r="Q80" s="74">
        <f aca="true" t="shared" si="5" ref="Q80:Q89">(B80+C80+D80+G80+H80+I80+J80+K80+L80+M80+N80+O80+P80)</f>
        <v>900</v>
      </c>
    </row>
    <row r="81" spans="1:17" ht="15">
      <c r="A81" s="70" t="s">
        <v>71</v>
      </c>
      <c r="B81" s="1">
        <v>100</v>
      </c>
      <c r="C81" s="1">
        <v>0</v>
      </c>
      <c r="D81" s="1">
        <v>0</v>
      </c>
      <c r="E81" s="1"/>
      <c r="F81" s="1"/>
      <c r="G81" s="1"/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72">
        <v>0</v>
      </c>
      <c r="P81" s="72">
        <v>0</v>
      </c>
      <c r="Q81" s="74">
        <f t="shared" si="5"/>
        <v>100</v>
      </c>
    </row>
    <row r="82" spans="1:17" ht="15">
      <c r="A82" s="70" t="s">
        <v>288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72">
        <v>0</v>
      </c>
      <c r="P82" s="72">
        <v>0</v>
      </c>
      <c r="Q82" s="74">
        <f t="shared" si="5"/>
        <v>0</v>
      </c>
    </row>
    <row r="83" spans="1:17" ht="15">
      <c r="A83" s="70" t="s">
        <v>283</v>
      </c>
      <c r="B83" s="1">
        <v>0</v>
      </c>
      <c r="C83" s="1">
        <v>100</v>
      </c>
      <c r="D83" s="1">
        <v>100</v>
      </c>
      <c r="E83" s="1" t="s">
        <v>301</v>
      </c>
      <c r="F83" s="1" t="s">
        <v>301</v>
      </c>
      <c r="G83" s="1" t="s">
        <v>305</v>
      </c>
      <c r="H83" s="1">
        <v>100</v>
      </c>
      <c r="I83" s="1">
        <v>100</v>
      </c>
      <c r="J83" s="1">
        <v>100</v>
      </c>
      <c r="K83" s="1">
        <v>100</v>
      </c>
      <c r="L83" s="1">
        <v>100</v>
      </c>
      <c r="M83" s="1">
        <v>100</v>
      </c>
      <c r="N83" s="1">
        <v>100</v>
      </c>
      <c r="O83" s="72">
        <v>100</v>
      </c>
      <c r="P83" s="72">
        <v>100</v>
      </c>
      <c r="Q83" s="74">
        <f>B83+C83+D83+H83+I83+J83+K83+L83+M83+N83+O83+P83</f>
        <v>1100</v>
      </c>
    </row>
    <row r="84" spans="1:17" ht="15">
      <c r="A84" s="70" t="s">
        <v>290</v>
      </c>
      <c r="B84" s="1">
        <v>0</v>
      </c>
      <c r="C84" s="1">
        <v>0</v>
      </c>
      <c r="D84" s="1">
        <v>100</v>
      </c>
      <c r="E84" s="1" t="s">
        <v>301</v>
      </c>
      <c r="F84" s="1">
        <v>0</v>
      </c>
      <c r="G84" s="1">
        <v>100</v>
      </c>
      <c r="H84" s="1">
        <v>100</v>
      </c>
      <c r="I84" s="1">
        <v>0</v>
      </c>
      <c r="J84" s="1">
        <v>100</v>
      </c>
      <c r="K84" s="1">
        <v>100</v>
      </c>
      <c r="L84" s="1">
        <v>100</v>
      </c>
      <c r="M84" s="1">
        <v>100</v>
      </c>
      <c r="N84" s="1">
        <v>100</v>
      </c>
      <c r="O84" s="72">
        <v>100</v>
      </c>
      <c r="P84" s="72">
        <v>100</v>
      </c>
      <c r="Q84" s="74">
        <f t="shared" si="5"/>
        <v>1000</v>
      </c>
    </row>
    <row r="85" spans="1:17" ht="15">
      <c r="A85" s="2" t="s">
        <v>255</v>
      </c>
      <c r="B85" s="1">
        <v>100</v>
      </c>
      <c r="C85" s="1">
        <v>100</v>
      </c>
      <c r="D85" s="1">
        <v>100</v>
      </c>
      <c r="E85" s="1" t="s">
        <v>301</v>
      </c>
      <c r="F85" s="1" t="s">
        <v>301</v>
      </c>
      <c r="G85" s="1">
        <v>100</v>
      </c>
      <c r="H85" s="1">
        <v>100</v>
      </c>
      <c r="I85" s="1">
        <v>100</v>
      </c>
      <c r="J85" s="1">
        <v>100</v>
      </c>
      <c r="K85" s="1">
        <v>100</v>
      </c>
      <c r="L85" s="1">
        <v>100</v>
      </c>
      <c r="M85" s="1">
        <v>100</v>
      </c>
      <c r="N85" s="1">
        <v>100</v>
      </c>
      <c r="O85" s="72">
        <v>100</v>
      </c>
      <c r="P85" s="72">
        <v>100</v>
      </c>
      <c r="Q85" s="74">
        <f t="shared" si="5"/>
        <v>1300</v>
      </c>
    </row>
    <row r="86" spans="1:17" ht="15">
      <c r="A86" s="2" t="s">
        <v>6</v>
      </c>
      <c r="B86" s="1">
        <v>100</v>
      </c>
      <c r="C86" s="1">
        <v>100</v>
      </c>
      <c r="D86" s="1">
        <v>100</v>
      </c>
      <c r="E86" s="1" t="s">
        <v>301</v>
      </c>
      <c r="F86" s="1" t="s">
        <v>301</v>
      </c>
      <c r="G86" s="1">
        <v>100</v>
      </c>
      <c r="H86" s="1">
        <v>0</v>
      </c>
      <c r="I86" s="1">
        <v>100</v>
      </c>
      <c r="J86" s="1">
        <v>100</v>
      </c>
      <c r="K86" s="1">
        <v>100</v>
      </c>
      <c r="L86" s="1">
        <v>100</v>
      </c>
      <c r="M86" s="1">
        <v>100</v>
      </c>
      <c r="N86" s="1">
        <v>100</v>
      </c>
      <c r="O86" s="72">
        <v>100</v>
      </c>
      <c r="P86" s="72">
        <v>100</v>
      </c>
      <c r="Q86" s="74">
        <f t="shared" si="5"/>
        <v>1200</v>
      </c>
    </row>
    <row r="87" spans="1:17" ht="15">
      <c r="A87" s="40" t="s">
        <v>74</v>
      </c>
      <c r="B87" s="1">
        <v>100</v>
      </c>
      <c r="C87" s="1">
        <v>100</v>
      </c>
      <c r="D87" s="1">
        <v>0</v>
      </c>
      <c r="E87" s="1">
        <v>0</v>
      </c>
      <c r="F87" s="1">
        <v>0</v>
      </c>
      <c r="G87" s="1">
        <v>100</v>
      </c>
      <c r="H87" s="1">
        <v>100</v>
      </c>
      <c r="I87" s="1">
        <v>100</v>
      </c>
      <c r="J87" s="1">
        <v>100</v>
      </c>
      <c r="K87" s="1">
        <v>0</v>
      </c>
      <c r="L87" s="1">
        <v>100</v>
      </c>
      <c r="M87" s="1">
        <v>100</v>
      </c>
      <c r="N87" s="1">
        <v>100</v>
      </c>
      <c r="O87" s="72">
        <v>100</v>
      </c>
      <c r="P87" s="72">
        <v>100</v>
      </c>
      <c r="Q87" s="74">
        <f t="shared" si="5"/>
        <v>1100</v>
      </c>
    </row>
    <row r="88" spans="1:17" ht="30">
      <c r="A88" s="40" t="s">
        <v>75</v>
      </c>
      <c r="B88" s="1" t="s">
        <v>259</v>
      </c>
      <c r="C88" s="1" t="s">
        <v>259</v>
      </c>
      <c r="D88" s="1" t="s">
        <v>259</v>
      </c>
      <c r="E88" s="1">
        <v>0</v>
      </c>
      <c r="F88" s="1">
        <v>0</v>
      </c>
      <c r="G88" s="1">
        <v>0</v>
      </c>
      <c r="H88" s="1" t="s">
        <v>259</v>
      </c>
      <c r="I88" s="1" t="s">
        <v>259</v>
      </c>
      <c r="J88" s="1" t="s">
        <v>259</v>
      </c>
      <c r="K88" s="1" t="s">
        <v>259</v>
      </c>
      <c r="L88" s="1" t="s">
        <v>259</v>
      </c>
      <c r="M88" s="1" t="s">
        <v>259</v>
      </c>
      <c r="N88" s="1" t="s">
        <v>259</v>
      </c>
      <c r="O88" s="72" t="s">
        <v>259</v>
      </c>
      <c r="P88" s="72" t="s">
        <v>259</v>
      </c>
      <c r="Q88" s="74"/>
    </row>
    <row r="89" spans="1:17" ht="15">
      <c r="A89" s="2" t="s">
        <v>76</v>
      </c>
      <c r="B89" s="1">
        <v>100</v>
      </c>
      <c r="C89" s="1">
        <v>0</v>
      </c>
      <c r="D89" s="1">
        <v>0</v>
      </c>
      <c r="E89" s="1"/>
      <c r="F89" s="1"/>
      <c r="G89" s="1"/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72">
        <v>0</v>
      </c>
      <c r="P89" s="72">
        <v>0</v>
      </c>
      <c r="Q89" s="74">
        <f t="shared" si="5"/>
        <v>100</v>
      </c>
    </row>
    <row r="90" spans="1:17" ht="30">
      <c r="A90" s="77" t="s">
        <v>293</v>
      </c>
      <c r="B90" s="1" t="s">
        <v>259</v>
      </c>
      <c r="C90" s="1" t="s">
        <v>259</v>
      </c>
      <c r="D90" s="1" t="s">
        <v>259</v>
      </c>
      <c r="E90" s="1">
        <v>0</v>
      </c>
      <c r="F90" s="1"/>
      <c r="G90" s="1">
        <v>0</v>
      </c>
      <c r="H90" s="1" t="s">
        <v>259</v>
      </c>
      <c r="I90" s="1" t="s">
        <v>259</v>
      </c>
      <c r="J90" s="1" t="s">
        <v>259</v>
      </c>
      <c r="K90" s="1" t="s">
        <v>259</v>
      </c>
      <c r="L90" s="1" t="s">
        <v>259</v>
      </c>
      <c r="M90" s="1" t="s">
        <v>259</v>
      </c>
      <c r="N90" s="1" t="s">
        <v>259</v>
      </c>
      <c r="O90" s="72" t="s">
        <v>259</v>
      </c>
      <c r="P90" s="72" t="s">
        <v>259</v>
      </c>
      <c r="Q90" s="74"/>
    </row>
    <row r="91" spans="1:17" ht="30">
      <c r="A91" s="69" t="s">
        <v>77</v>
      </c>
      <c r="B91" s="1" t="s">
        <v>259</v>
      </c>
      <c r="C91" s="1" t="s">
        <v>259</v>
      </c>
      <c r="D91" s="1" t="s">
        <v>259</v>
      </c>
      <c r="E91" s="1" t="s">
        <v>302</v>
      </c>
      <c r="F91" s="1">
        <v>0</v>
      </c>
      <c r="G91" s="1">
        <v>0</v>
      </c>
      <c r="H91" s="1" t="s">
        <v>259</v>
      </c>
      <c r="I91" s="1" t="s">
        <v>259</v>
      </c>
      <c r="J91" s="1" t="s">
        <v>259</v>
      </c>
      <c r="K91" s="1" t="s">
        <v>259</v>
      </c>
      <c r="L91" s="1" t="s">
        <v>259</v>
      </c>
      <c r="M91" s="1" t="s">
        <v>259</v>
      </c>
      <c r="N91" s="1" t="s">
        <v>259</v>
      </c>
      <c r="O91" s="72" t="s">
        <v>259</v>
      </c>
      <c r="P91" s="72" t="s">
        <v>259</v>
      </c>
      <c r="Q91" s="74"/>
    </row>
    <row r="92" spans="1:17" ht="30.75" thickBot="1">
      <c r="A92" s="40" t="s">
        <v>69</v>
      </c>
      <c r="B92" s="1" t="s">
        <v>259</v>
      </c>
      <c r="C92" s="1" t="s">
        <v>259</v>
      </c>
      <c r="D92" s="1" t="s">
        <v>259</v>
      </c>
      <c r="E92" s="1"/>
      <c r="F92" s="1"/>
      <c r="G92" s="1"/>
      <c r="H92" s="1" t="s">
        <v>259</v>
      </c>
      <c r="I92" s="1" t="s">
        <v>259</v>
      </c>
      <c r="J92" s="1" t="s">
        <v>259</v>
      </c>
      <c r="K92" s="1" t="s">
        <v>259</v>
      </c>
      <c r="L92" s="1" t="s">
        <v>259</v>
      </c>
      <c r="M92" s="1" t="s">
        <v>259</v>
      </c>
      <c r="N92" s="1" t="s">
        <v>259</v>
      </c>
      <c r="O92" s="72" t="s">
        <v>259</v>
      </c>
      <c r="P92" s="72" t="s">
        <v>259</v>
      </c>
      <c r="Q92" s="74"/>
    </row>
    <row r="93" spans="1:17" ht="15">
      <c r="A93" s="162" t="s">
        <v>15</v>
      </c>
      <c r="B93" s="146">
        <f>(B79+B80+B81+B82+B83+B84+B85+B86+B87+B89)</f>
        <v>700</v>
      </c>
      <c r="C93" s="146">
        <f>(C79+C80+C81+C82+C83+C84+C85+C86+C87+C89)</f>
        <v>500</v>
      </c>
      <c r="D93" s="146">
        <f aca="true" t="shared" si="6" ref="D93:O93">(D79+D80+D81+D82+D83+D84+D85+D86+D87+D89)</f>
        <v>600</v>
      </c>
      <c r="E93" s="146">
        <v>0</v>
      </c>
      <c r="F93" s="146">
        <v>0</v>
      </c>
      <c r="G93" s="146">
        <f>(G78+G79+G80+G81+G82+G84+G85+G86+G87+G89+G90+G91+G92)</f>
        <v>600</v>
      </c>
      <c r="H93" s="146">
        <f t="shared" si="6"/>
        <v>500</v>
      </c>
      <c r="I93" s="146">
        <f t="shared" si="6"/>
        <v>600</v>
      </c>
      <c r="J93" s="146">
        <f t="shared" si="6"/>
        <v>700</v>
      </c>
      <c r="K93" s="146">
        <f t="shared" si="6"/>
        <v>500</v>
      </c>
      <c r="L93" s="146">
        <f t="shared" si="6"/>
        <v>700</v>
      </c>
      <c r="M93" s="146">
        <f t="shared" si="6"/>
        <v>700</v>
      </c>
      <c r="N93" s="146">
        <f t="shared" si="6"/>
        <v>600</v>
      </c>
      <c r="O93" s="146">
        <f t="shared" si="6"/>
        <v>600</v>
      </c>
      <c r="P93" s="146">
        <f>(P79+P80+P81+P82+P83+P84+P85+P86+P87+P89)</f>
        <v>700</v>
      </c>
      <c r="Q93" s="155">
        <f>(Q79+Q80+Q81+Q82+Q83+Q84+Q85+Q86+Q87+Q89)</f>
        <v>8000</v>
      </c>
    </row>
    <row r="94" spans="1:17" ht="15.75" thickBot="1">
      <c r="A94" s="16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56"/>
    </row>
    <row r="97" ht="15" hidden="1"/>
    <row r="98" ht="15" hidden="1">
      <c r="A98" s="70"/>
    </row>
    <row r="99" ht="15" hidden="1">
      <c r="A99" s="40"/>
    </row>
    <row r="100" ht="15" hidden="1">
      <c r="A100" s="70"/>
    </row>
    <row r="101" ht="15" hidden="1">
      <c r="A101" s="75"/>
    </row>
    <row r="102" ht="15" hidden="1">
      <c r="A102" s="70"/>
    </row>
    <row r="103" ht="15" hidden="1">
      <c r="A103" s="75"/>
    </row>
    <row r="104" ht="15" hidden="1">
      <c r="A104" s="2"/>
    </row>
    <row r="105" ht="15" hidden="1">
      <c r="A105" s="2"/>
    </row>
    <row r="106" ht="15" hidden="1">
      <c r="A106" s="40"/>
    </row>
    <row r="107" ht="15" hidden="1">
      <c r="A107" s="40"/>
    </row>
    <row r="108" ht="15" hidden="1">
      <c r="A108" s="2"/>
    </row>
    <row r="109" ht="15" hidden="1">
      <c r="A109" s="75"/>
    </row>
    <row r="110" ht="15" hidden="1">
      <c r="A110" s="40"/>
    </row>
    <row r="111" ht="15" hidden="1">
      <c r="A111" s="69"/>
    </row>
    <row r="112" ht="15" hidden="1">
      <c r="A112" s="40"/>
    </row>
    <row r="113" ht="15" hidden="1">
      <c r="A113" s="40"/>
    </row>
  </sheetData>
  <sheetProtection/>
  <mergeCells count="69">
    <mergeCell ref="P93:P94"/>
    <mergeCell ref="A21:K21"/>
    <mergeCell ref="A74:L74"/>
    <mergeCell ref="M93:M94"/>
    <mergeCell ref="N93:N94"/>
    <mergeCell ref="K66:K67"/>
    <mergeCell ref="G66:G67"/>
    <mergeCell ref="H66:H67"/>
    <mergeCell ref="I66:I67"/>
    <mergeCell ref="J66:J67"/>
    <mergeCell ref="Q76:Q77"/>
    <mergeCell ref="A93:A94"/>
    <mergeCell ref="B93:B94"/>
    <mergeCell ref="C93:C94"/>
    <mergeCell ref="D93:D94"/>
    <mergeCell ref="E93:E94"/>
    <mergeCell ref="F93:F94"/>
    <mergeCell ref="G93:G94"/>
    <mergeCell ref="H93:H94"/>
    <mergeCell ref="Q93:Q94"/>
    <mergeCell ref="O93:O94"/>
    <mergeCell ref="A76:A77"/>
    <mergeCell ref="I93:I94"/>
    <mergeCell ref="J93:J94"/>
    <mergeCell ref="K93:K94"/>
    <mergeCell ref="L93:L94"/>
    <mergeCell ref="Q50:Q51"/>
    <mergeCell ref="O66:O67"/>
    <mergeCell ref="Q66:Q67"/>
    <mergeCell ref="M66:M67"/>
    <mergeCell ref="N66:N67"/>
    <mergeCell ref="O50:O51"/>
    <mergeCell ref="L66:L67"/>
    <mergeCell ref="E43:E44"/>
    <mergeCell ref="F43:F44"/>
    <mergeCell ref="I43:I44"/>
    <mergeCell ref="J43:J44"/>
    <mergeCell ref="A48:L48"/>
    <mergeCell ref="A66:A67"/>
    <mergeCell ref="B43:B44"/>
    <mergeCell ref="F66:F67"/>
    <mergeCell ref="B66:B67"/>
    <mergeCell ref="C66:C67"/>
    <mergeCell ref="D66:D67"/>
    <mergeCell ref="E66:E67"/>
    <mergeCell ref="D14:D15"/>
    <mergeCell ref="E14:E15"/>
    <mergeCell ref="C43:C44"/>
    <mergeCell ref="D43:D44"/>
    <mergeCell ref="K42:K43"/>
    <mergeCell ref="K23:K24"/>
    <mergeCell ref="A50:A51"/>
    <mergeCell ref="K14:K15"/>
    <mergeCell ref="G14:G15"/>
    <mergeCell ref="H14:H15"/>
    <mergeCell ref="I14:I15"/>
    <mergeCell ref="J14:J15"/>
    <mergeCell ref="B14:B15"/>
    <mergeCell ref="C14:C15"/>
    <mergeCell ref="A23:A24"/>
    <mergeCell ref="A43:A44"/>
    <mergeCell ref="A1:L1"/>
    <mergeCell ref="A3:A4"/>
    <mergeCell ref="L3:L4"/>
    <mergeCell ref="L13:L14"/>
    <mergeCell ref="A14:A15"/>
    <mergeCell ref="F14:F15"/>
    <mergeCell ref="G43:G44"/>
    <mergeCell ref="H43:H44"/>
  </mergeCells>
  <printOptions/>
  <pageMargins left="0.35433070866141736" right="0.35433070866141736" top="0.984251968503937" bottom="0.984251968503937" header="0" footer="0"/>
  <pageSetup fitToHeight="1" fitToWidth="1" horizontalDpi="600" verticalDpi="600" orientation="landscape" paperSize="9" scale="54" r:id="rId1"/>
  <rowBreaks count="2" manualBreakCount="2">
    <brk id="20" max="255" man="1"/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35"/>
  <sheetViews>
    <sheetView zoomScalePageLayoutView="0" workbookViewId="0" topLeftCell="A1">
      <selection activeCell="H24" sqref="H24"/>
    </sheetView>
  </sheetViews>
  <sheetFormatPr defaultColWidth="11.421875" defaultRowHeight="15"/>
  <cols>
    <col min="1" max="1" width="34.28125" style="0" customWidth="1"/>
    <col min="2" max="2" width="19.28125" style="0" customWidth="1"/>
    <col min="3" max="3" width="18.421875" style="0" customWidth="1"/>
    <col min="4" max="4" width="19.28125" style="0" customWidth="1"/>
    <col min="5" max="5" width="18.57421875" style="0" customWidth="1"/>
    <col min="6" max="6" width="19.28125" style="0" customWidth="1"/>
    <col min="7" max="8" width="17.8515625" style="0" customWidth="1"/>
    <col min="9" max="9" width="19.28125" style="0" customWidth="1"/>
    <col min="10" max="11" width="15.8515625" style="0" customWidth="1"/>
    <col min="12" max="12" width="16.421875" style="0" customWidth="1"/>
  </cols>
  <sheetData>
    <row r="1" spans="1:12" ht="25.5" customHeight="1" thickBot="1">
      <c r="A1" s="158" t="s">
        <v>395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85"/>
    </row>
    <row r="2" spans="1:12" ht="15.75" hidden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9"/>
    </row>
    <row r="3" spans="1:12" ht="45">
      <c r="A3" s="139" t="s">
        <v>14</v>
      </c>
      <c r="B3" s="81" t="s">
        <v>404</v>
      </c>
      <c r="C3" s="81" t="s">
        <v>406</v>
      </c>
      <c r="D3" s="81" t="s">
        <v>333</v>
      </c>
      <c r="E3" s="81" t="s">
        <v>333</v>
      </c>
      <c r="F3" s="81" t="s">
        <v>333</v>
      </c>
      <c r="G3" s="81" t="s">
        <v>333</v>
      </c>
      <c r="H3" s="81" t="s">
        <v>333</v>
      </c>
      <c r="I3" s="81" t="s">
        <v>333</v>
      </c>
      <c r="J3" s="81" t="s">
        <v>333</v>
      </c>
      <c r="K3" s="81" t="s">
        <v>333</v>
      </c>
      <c r="L3" s="141" t="s">
        <v>16</v>
      </c>
    </row>
    <row r="4" spans="1:12" ht="12" customHeight="1">
      <c r="A4" s="139"/>
      <c r="B4" s="117"/>
      <c r="C4" s="117"/>
      <c r="D4" s="117"/>
      <c r="E4" s="117"/>
      <c r="F4" s="117"/>
      <c r="G4" s="117"/>
      <c r="H4" s="117"/>
      <c r="I4" s="118"/>
      <c r="J4" s="118"/>
      <c r="K4" s="117"/>
      <c r="L4" s="142"/>
    </row>
    <row r="5" spans="1:12" ht="31.5" customHeight="1" thickBot="1">
      <c r="A5" s="140"/>
      <c r="B5" s="17" t="s">
        <v>150</v>
      </c>
      <c r="C5" s="17" t="s">
        <v>150</v>
      </c>
      <c r="D5" s="17" t="s">
        <v>150</v>
      </c>
      <c r="E5" s="17" t="s">
        <v>150</v>
      </c>
      <c r="F5" s="17" t="s">
        <v>150</v>
      </c>
      <c r="G5" s="17" t="s">
        <v>150</v>
      </c>
      <c r="H5" s="17" t="s">
        <v>21</v>
      </c>
      <c r="I5" s="17" t="s">
        <v>21</v>
      </c>
      <c r="J5" s="17" t="s">
        <v>21</v>
      </c>
      <c r="K5" s="17" t="s">
        <v>21</v>
      </c>
      <c r="L5" s="143"/>
    </row>
    <row r="6" spans="1:12" ht="14.25" customHeight="1">
      <c r="A6" s="40" t="s">
        <v>381</v>
      </c>
      <c r="B6" s="133" t="s">
        <v>259</v>
      </c>
      <c r="C6" s="133" t="s">
        <v>259</v>
      </c>
      <c r="D6" s="1"/>
      <c r="E6" s="128"/>
      <c r="F6" s="1"/>
      <c r="G6" s="1"/>
      <c r="H6" s="1"/>
      <c r="I6" s="1"/>
      <c r="J6" s="1"/>
      <c r="K6" s="1"/>
      <c r="L6" s="110">
        <f aca="true" t="shared" si="0" ref="L6:L19">SUM(B6:K6)</f>
        <v>0</v>
      </c>
    </row>
    <row r="7" spans="1:12" ht="14.25" customHeight="1">
      <c r="A7" s="40" t="s">
        <v>263</v>
      </c>
      <c r="B7" s="133" t="s">
        <v>259</v>
      </c>
      <c r="C7" s="133" t="s">
        <v>259</v>
      </c>
      <c r="D7" s="1"/>
      <c r="E7" s="128"/>
      <c r="F7" s="1"/>
      <c r="G7" s="1"/>
      <c r="H7" s="1"/>
      <c r="I7" s="1"/>
      <c r="J7" s="1"/>
      <c r="K7" s="1"/>
      <c r="L7" s="110">
        <f t="shared" si="0"/>
        <v>0</v>
      </c>
    </row>
    <row r="8" spans="1:13" ht="15">
      <c r="A8" s="40" t="s">
        <v>261</v>
      </c>
      <c r="B8" s="1">
        <v>100</v>
      </c>
      <c r="C8" s="1">
        <v>100</v>
      </c>
      <c r="D8" s="1"/>
      <c r="E8" s="128"/>
      <c r="F8" s="1"/>
      <c r="G8" s="1"/>
      <c r="H8" s="1"/>
      <c r="I8" s="1"/>
      <c r="J8" s="1"/>
      <c r="K8" s="1"/>
      <c r="L8" s="110">
        <f t="shared" si="0"/>
        <v>200</v>
      </c>
      <c r="M8" s="25"/>
    </row>
    <row r="9" spans="1:13" ht="15">
      <c r="A9" s="40" t="s">
        <v>383</v>
      </c>
      <c r="B9" s="133" t="s">
        <v>259</v>
      </c>
      <c r="C9" s="133" t="s">
        <v>259</v>
      </c>
      <c r="D9" s="1"/>
      <c r="E9" s="128"/>
      <c r="F9" s="1"/>
      <c r="G9" s="1"/>
      <c r="H9" s="1"/>
      <c r="I9" s="1"/>
      <c r="J9" s="1"/>
      <c r="K9" s="1"/>
      <c r="L9" s="110">
        <f t="shared" si="0"/>
        <v>0</v>
      </c>
      <c r="M9" s="25"/>
    </row>
    <row r="10" spans="1:12" ht="15">
      <c r="A10" s="40" t="s">
        <v>70</v>
      </c>
      <c r="B10" s="1">
        <v>100</v>
      </c>
      <c r="C10" s="1">
        <v>0</v>
      </c>
      <c r="D10" s="1"/>
      <c r="E10" s="128"/>
      <c r="F10" s="1"/>
      <c r="G10" s="1"/>
      <c r="H10" s="1"/>
      <c r="I10" s="1"/>
      <c r="J10" s="1"/>
      <c r="K10" s="1"/>
      <c r="L10" s="110">
        <f t="shared" si="0"/>
        <v>100</v>
      </c>
    </row>
    <row r="11" spans="1:12" ht="15">
      <c r="A11" s="131" t="s">
        <v>392</v>
      </c>
      <c r="B11" s="1">
        <v>100</v>
      </c>
      <c r="C11" s="1">
        <v>100</v>
      </c>
      <c r="D11" s="1"/>
      <c r="E11" s="128"/>
      <c r="F11" s="1"/>
      <c r="G11" s="1"/>
      <c r="H11" s="1"/>
      <c r="I11" s="1"/>
      <c r="J11" s="1"/>
      <c r="K11" s="1"/>
      <c r="L11" s="110">
        <f t="shared" si="0"/>
        <v>200</v>
      </c>
    </row>
    <row r="12" spans="1:12" ht="15">
      <c r="A12" s="2" t="s">
        <v>255</v>
      </c>
      <c r="B12" s="1">
        <v>100</v>
      </c>
      <c r="C12" s="1">
        <v>100</v>
      </c>
      <c r="D12" s="1"/>
      <c r="E12" s="128"/>
      <c r="F12" s="1"/>
      <c r="G12" s="1"/>
      <c r="H12" s="1"/>
      <c r="I12" s="1"/>
      <c r="J12" s="1"/>
      <c r="K12" s="1"/>
      <c r="L12" s="110">
        <f t="shared" si="0"/>
        <v>200</v>
      </c>
    </row>
    <row r="13" spans="1:12" ht="15">
      <c r="A13" s="2" t="s">
        <v>384</v>
      </c>
      <c r="B13" s="1">
        <v>100</v>
      </c>
      <c r="C13" s="1">
        <v>0</v>
      </c>
      <c r="D13" s="1"/>
      <c r="E13" s="128"/>
      <c r="F13" s="1"/>
      <c r="G13" s="1"/>
      <c r="H13" s="1"/>
      <c r="I13" s="1"/>
      <c r="J13" s="1"/>
      <c r="K13" s="1"/>
      <c r="L13" s="110">
        <f t="shared" si="0"/>
        <v>100</v>
      </c>
    </row>
    <row r="14" spans="1:12" ht="15">
      <c r="A14" s="40" t="s">
        <v>75</v>
      </c>
      <c r="B14" s="1">
        <v>100</v>
      </c>
      <c r="C14" s="1">
        <v>100</v>
      </c>
      <c r="D14" s="1"/>
      <c r="E14" s="1"/>
      <c r="F14" s="1"/>
      <c r="G14" s="1"/>
      <c r="H14" s="1"/>
      <c r="I14" s="1"/>
      <c r="J14" s="1"/>
      <c r="K14" s="1"/>
      <c r="L14" s="110">
        <f t="shared" si="0"/>
        <v>200</v>
      </c>
    </row>
    <row r="15" spans="1:12" ht="15">
      <c r="A15" s="77" t="s">
        <v>336</v>
      </c>
      <c r="B15" s="1">
        <v>100</v>
      </c>
      <c r="C15" s="1">
        <v>100</v>
      </c>
      <c r="D15" s="1"/>
      <c r="E15" s="128"/>
      <c r="F15" s="1"/>
      <c r="G15" s="1"/>
      <c r="H15" s="1"/>
      <c r="I15" s="1"/>
      <c r="J15" s="1"/>
      <c r="K15" s="1"/>
      <c r="L15" s="110">
        <f t="shared" si="0"/>
        <v>200</v>
      </c>
    </row>
    <row r="16" spans="1:12" ht="15">
      <c r="A16" s="77" t="s">
        <v>386</v>
      </c>
      <c r="B16" s="1">
        <v>100</v>
      </c>
      <c r="C16" s="1">
        <v>100</v>
      </c>
      <c r="D16" s="1"/>
      <c r="E16" s="128"/>
      <c r="F16" s="1"/>
      <c r="G16" s="1"/>
      <c r="H16" s="1"/>
      <c r="I16" s="1"/>
      <c r="J16" s="1"/>
      <c r="K16" s="1"/>
      <c r="L16" s="110">
        <f t="shared" si="0"/>
        <v>200</v>
      </c>
    </row>
    <row r="17" spans="1:12" ht="15">
      <c r="A17" s="77" t="s">
        <v>387</v>
      </c>
      <c r="B17" s="1">
        <v>100</v>
      </c>
      <c r="C17" s="1">
        <v>100</v>
      </c>
      <c r="D17" s="1"/>
      <c r="E17" s="1"/>
      <c r="F17" s="1"/>
      <c r="G17" s="1"/>
      <c r="H17" s="1"/>
      <c r="I17" s="1"/>
      <c r="J17" s="1"/>
      <c r="K17" s="1"/>
      <c r="L17" s="110">
        <f t="shared" si="0"/>
        <v>200</v>
      </c>
    </row>
    <row r="18" spans="1:12" ht="15">
      <c r="A18" s="132" t="s">
        <v>393</v>
      </c>
      <c r="B18" s="1">
        <v>0</v>
      </c>
      <c r="C18" s="1">
        <v>100</v>
      </c>
      <c r="D18" s="1"/>
      <c r="E18" s="1"/>
      <c r="F18" s="1"/>
      <c r="G18" s="1"/>
      <c r="H18" s="1"/>
      <c r="I18" s="1"/>
      <c r="J18" s="1"/>
      <c r="K18" s="1"/>
      <c r="L18" s="110">
        <f t="shared" si="0"/>
        <v>100</v>
      </c>
    </row>
    <row r="19" spans="1:12" ht="15.75" thickBot="1">
      <c r="A19" s="69" t="s">
        <v>69</v>
      </c>
      <c r="B19" s="133" t="s">
        <v>259</v>
      </c>
      <c r="C19" s="133" t="s">
        <v>259</v>
      </c>
      <c r="D19" s="1"/>
      <c r="E19" s="1"/>
      <c r="F19" s="1"/>
      <c r="G19" s="1"/>
      <c r="H19" s="1"/>
      <c r="I19" s="1"/>
      <c r="J19" s="1"/>
      <c r="K19" s="1"/>
      <c r="L19" s="110">
        <f t="shared" si="0"/>
        <v>0</v>
      </c>
    </row>
    <row r="20" spans="1:13" ht="9.75" customHeight="1">
      <c r="A20" s="144" t="s">
        <v>15</v>
      </c>
      <c r="B20" s="146">
        <f aca="true" t="shared" si="1" ref="B20:L20">SUM(B7:B19)</f>
        <v>900</v>
      </c>
      <c r="C20" s="160">
        <f t="shared" si="1"/>
        <v>800</v>
      </c>
      <c r="D20" s="160">
        <f t="shared" si="1"/>
        <v>0</v>
      </c>
      <c r="E20" s="160">
        <f t="shared" si="1"/>
        <v>0</v>
      </c>
      <c r="F20" s="160">
        <f t="shared" si="1"/>
        <v>0</v>
      </c>
      <c r="G20" s="160">
        <f t="shared" si="1"/>
        <v>0</v>
      </c>
      <c r="H20" s="160">
        <f t="shared" si="1"/>
        <v>0</v>
      </c>
      <c r="I20" s="160">
        <f t="shared" si="1"/>
        <v>0</v>
      </c>
      <c r="J20" s="160">
        <f t="shared" si="1"/>
        <v>0</v>
      </c>
      <c r="K20" s="160">
        <f t="shared" si="1"/>
        <v>0</v>
      </c>
      <c r="L20" s="134">
        <f t="shared" si="1"/>
        <v>1700</v>
      </c>
      <c r="M20" s="136" t="s">
        <v>235</v>
      </c>
    </row>
    <row r="21" spans="1:13" ht="7.5" customHeight="1" thickBot="1">
      <c r="A21" s="145"/>
      <c r="B21" s="147"/>
      <c r="C21" s="161"/>
      <c r="D21" s="161"/>
      <c r="E21" s="161"/>
      <c r="F21" s="161"/>
      <c r="G21" s="161"/>
      <c r="H21" s="161"/>
      <c r="I21" s="161"/>
      <c r="J21" s="161"/>
      <c r="K21" s="161"/>
      <c r="L21" s="135"/>
      <c r="M21" s="136"/>
    </row>
    <row r="35" ht="15">
      <c r="J35" t="s">
        <v>346</v>
      </c>
    </row>
  </sheetData>
  <sheetProtection/>
  <mergeCells count="16">
    <mergeCell ref="L20:L21"/>
    <mergeCell ref="M20:M21"/>
    <mergeCell ref="H20:H21"/>
    <mergeCell ref="I20:I21"/>
    <mergeCell ref="J20:J21"/>
    <mergeCell ref="K20:K21"/>
    <mergeCell ref="A1:K1"/>
    <mergeCell ref="A3:A5"/>
    <mergeCell ref="L3:L5"/>
    <mergeCell ref="A20:A21"/>
    <mergeCell ref="B20:B21"/>
    <mergeCell ref="C20:C21"/>
    <mergeCell ref="D20:D21"/>
    <mergeCell ref="E20:E21"/>
    <mergeCell ref="F20:F21"/>
    <mergeCell ref="G20:G21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2020-04-27T09:14:42Z</cp:lastPrinted>
  <dcterms:created xsi:type="dcterms:W3CDTF">2015-11-23T14:24:58Z</dcterms:created>
  <dcterms:modified xsi:type="dcterms:W3CDTF">2020-10-19T16:03:38Z</dcterms:modified>
  <cp:category/>
  <cp:version/>
  <cp:contentType/>
  <cp:contentStatus/>
</cp:coreProperties>
</file>