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IRECTIU 2019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<sst xmlns="http://schemas.openxmlformats.org/spreadsheetml/2006/main" count="27" uniqueCount="18">
  <si>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Relació de llocs de treball</t>
  </si>
  <si>
    <t>Personal directiu</t>
  </si>
  <si>
    <t>Any 2019</t>
  </si>
  <si>
    <t>PERSONAL DIRECTIU</t>
  </si>
  <si>
    <t>Número</t>
  </si>
  <si>
    <t>Denominació</t>
  </si>
  <si>
    <t>Titulació</t>
  </si>
  <si>
    <t>Grup</t>
  </si>
  <si>
    <t>Nivell</t>
  </si>
  <si>
    <t>Complement específic</t>
  </si>
  <si>
    <t>Complement horari</t>
  </si>
  <si>
    <t>GERENT DE SERVEIS GENERALS</t>
  </si>
  <si>
    <t>(ED)</t>
  </si>
  <si>
    <t>Llicenciatura</t>
  </si>
  <si>
    <t>A1</t>
  </si>
  <si>
    <t>GERENT-COORDINADOR D'ORGANITZACIÓ I SERVEIS INTERNS</t>
  </si>
  <si>
    <t>GERENT-COORDINADOR DE SERVEIS A LA PERSONA</t>
  </si>
  <si>
    <t>GERENT-COORDINADOR DE SERVEIS TERRITORIALS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</si>
</sst>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&quot;   &quot;;\-#,##0.00&quot;   &quot;;&quot;&quot;"/>
    <numFmt numFmtId="167" formatCode="#,##0.00"/>
  </numFmts>
  <fonts count="8">
    <font>
      <sz val="10"/>
      <color indexed="8"/>
      <name val="MS Sans Serif"/>
      <family val="2"/>
    </font>
    <font>
      <sz val="10"/>
      <name val="Arial"/>
      <family val="0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1">
      <alignment horizontal="center" vertical="center" wrapText="1"/>
      <protection/>
    </xf>
    <xf numFmtId="164" fontId="3" fillId="0" borderId="1">
      <alignment horizontal="center" vertical="center"/>
      <protection/>
    </xf>
    <xf numFmtId="164" fontId="3" fillId="0" borderId="1">
      <alignment horizontal="left" vertical="center" wrapText="1"/>
      <protection/>
    </xf>
    <xf numFmtId="165" fontId="3" fillId="0" borderId="2">
      <alignment horizontal="center" vertical="center"/>
      <protection/>
    </xf>
    <xf numFmtId="166" fontId="3" fillId="0" borderId="2">
      <alignment horizontal="right" vertical="center"/>
      <protection/>
    </xf>
  </cellStyleXfs>
  <cellXfs count="18">
    <xf numFmtId="164" fontId="0" fillId="0" borderId="0" xfId="0" applyAlignment="1">
      <alignment/>
    </xf>
    <xf numFmtId="164" fontId="4" fillId="3" borderId="0" xfId="0" applyFont="1" applyFill="1" applyBorder="1" applyAlignment="1">
      <alignment horizontal="center" wrapText="1"/>
    </xf>
    <xf numFmtId="164" fontId="5" fillId="3" borderId="0" xfId="0" applyFont="1" applyFill="1" applyBorder="1" applyAlignment="1">
      <alignment horizontal="center" wrapText="1"/>
    </xf>
    <xf numFmtId="164" fontId="5" fillId="3" borderId="0" xfId="0" applyFont="1" applyFill="1" applyBorder="1" applyAlignment="1">
      <alignment horizontal="center" vertical="center" wrapText="1"/>
    </xf>
    <xf numFmtId="164" fontId="6" fillId="3" borderId="0" xfId="0" applyFont="1" applyFill="1" applyBorder="1" applyAlignment="1">
      <alignment horizontal="left"/>
    </xf>
    <xf numFmtId="164" fontId="3" fillId="3" borderId="0" xfId="22" applyFill="1" applyBorder="1">
      <alignment horizontal="left" vertical="center" wrapText="1"/>
      <protection/>
    </xf>
    <xf numFmtId="164" fontId="2" fillId="2" borderId="2" xfId="20" applyFont="1" applyBorder="1">
      <alignment horizontal="center" vertical="center" wrapText="1"/>
      <protection/>
    </xf>
    <xf numFmtId="165" fontId="3" fillId="0" borderId="3" xfId="23" applyBorder="1">
      <alignment horizontal="center" vertical="center"/>
      <protection/>
    </xf>
    <xf numFmtId="164" fontId="7" fillId="0" borderId="4" xfId="22" applyFont="1" applyFill="1" applyBorder="1" applyAlignment="1">
      <alignment horizontal="center" vertical="center"/>
      <protection/>
    </xf>
    <xf numFmtId="164" fontId="3" fillId="0" borderId="3" xfId="22" applyFont="1" applyBorder="1">
      <alignment horizontal="left" vertical="center" wrapText="1"/>
      <protection/>
    </xf>
    <xf numFmtId="164" fontId="3" fillId="0" borderId="3" xfId="21" applyFont="1" applyBorder="1">
      <alignment horizontal="center" vertical="center"/>
      <protection/>
    </xf>
    <xf numFmtId="165" fontId="3" fillId="0" borderId="5" xfId="23" applyBorder="1">
      <alignment horizontal="center" vertical="center"/>
      <protection/>
    </xf>
    <xf numFmtId="167" fontId="0" fillId="0" borderId="2" xfId="0" applyNumberFormat="1" applyBorder="1" applyAlignment="1">
      <alignment/>
    </xf>
    <xf numFmtId="165" fontId="3" fillId="0" borderId="2" xfId="23">
      <alignment horizontal="center" vertical="center"/>
      <protection/>
    </xf>
    <xf numFmtId="164" fontId="7" fillId="0" borderId="6" xfId="22" applyFont="1" applyFill="1" applyBorder="1" applyAlignment="1">
      <alignment horizontal="center" vertical="center"/>
      <protection/>
    </xf>
    <xf numFmtId="164" fontId="3" fillId="0" borderId="2" xfId="22" applyFont="1" applyBorder="1">
      <alignment horizontal="left" vertical="center" wrapText="1"/>
      <protection/>
    </xf>
    <xf numFmtId="164" fontId="3" fillId="0" borderId="2" xfId="21" applyFont="1" applyBorder="1">
      <alignment horizontal="center" vertical="center"/>
      <protection/>
    </xf>
    <xf numFmtId="165" fontId="3" fillId="0" borderId="7" xfId="23" applyBorder="1">
      <alignment horizontal="center"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tàleg_fila_títol" xfId="20"/>
    <cellStyle name="Catàleg_Text_curt" xfId="21"/>
    <cellStyle name="Catàleg_Text_llarg" xfId="22"/>
    <cellStyle name="Número" xfId="23"/>
    <cellStyle name="Retribucions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zoomScale="95" zoomScaleNormal="95" workbookViewId="0" topLeftCell="A1">
      <selection activeCell="T6" sqref="T6"/>
    </sheetView>
  </sheetViews>
  <sheetFormatPr defaultColWidth="10.28125" defaultRowHeight="12.75" customHeight="1"/>
  <cols>
    <col min="1" max="1" width="5.7109375" style="0" customWidth="1"/>
    <col min="2" max="2" width="4.00390625" style="0" customWidth="1"/>
    <col min="3" max="3" width="39.28125" style="0" customWidth="1"/>
    <col min="4" max="4" width="6.8515625" style="0" customWidth="1"/>
    <col min="5" max="5" width="13.00390625" style="0" customWidth="1"/>
    <col min="6" max="6" width="6.28125" style="0" customWidth="1"/>
    <col min="7" max="7" width="7.57421875" style="0" customWidth="1"/>
    <col min="8" max="8" width="15.8515625" style="0" customWidth="1"/>
    <col min="9" max="9" width="15.7109375" style="0" customWidth="1"/>
    <col min="10" max="19" width="11.00390625" style="0" hidden="1" customWidth="1"/>
    <col min="20" max="16384" width="11.00390625" style="0" customWidth="1"/>
  </cols>
  <sheetData>
    <row r="1" spans="1:9" ht="12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1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20.2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20.25" customHeight="1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6.5" customHeight="1">
      <c r="A5" s="4" t="s">
        <v>3</v>
      </c>
      <c r="B5" s="5"/>
      <c r="C5" s="5"/>
      <c r="D5" s="5"/>
      <c r="E5" s="5"/>
      <c r="F5" s="5"/>
      <c r="G5" s="5"/>
      <c r="H5" s="5"/>
      <c r="I5" s="5"/>
    </row>
    <row r="6" spans="1:9" ht="12.75" customHeight="1">
      <c r="A6" s="5"/>
      <c r="B6" s="5"/>
      <c r="C6" s="5"/>
      <c r="D6" s="5"/>
      <c r="E6" s="5"/>
      <c r="F6" s="5"/>
      <c r="G6" s="5"/>
      <c r="H6" s="5"/>
      <c r="I6" s="5"/>
    </row>
    <row r="7" spans="1:9" ht="26.25" customHeight="1">
      <c r="A7" s="6" t="s">
        <v>4</v>
      </c>
      <c r="B7" s="6"/>
      <c r="C7" s="6" t="s">
        <v>5</v>
      </c>
      <c r="D7" s="6"/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</row>
    <row r="8" spans="1:19" ht="21.75" customHeight="1">
      <c r="A8" s="7">
        <v>1</v>
      </c>
      <c r="B8" s="8"/>
      <c r="C8" s="9" t="s">
        <v>11</v>
      </c>
      <c r="D8" s="10" t="s">
        <v>12</v>
      </c>
      <c r="E8" s="9" t="s">
        <v>13</v>
      </c>
      <c r="F8" s="10" t="s">
        <v>14</v>
      </c>
      <c r="G8" s="11">
        <v>30</v>
      </c>
      <c r="H8" s="12">
        <v>53294.5</v>
      </c>
      <c r="I8" s="12">
        <v>8098.32</v>
      </c>
      <c r="J8">
        <f aca="true" t="shared" si="0" ref="J8:J11">H8*0.015+H8</f>
        <v>54093.9175</v>
      </c>
      <c r="K8">
        <f aca="true" t="shared" si="1" ref="K8:K11">I8*0.015+I8</f>
        <v>8219.7948</v>
      </c>
      <c r="L8">
        <f aca="true" t="shared" si="2" ref="L8:L11">J8/14</f>
        <v>3863.85125</v>
      </c>
      <c r="M8">
        <f aca="true" t="shared" si="3" ref="M8:M11">K8/12</f>
        <v>684.9829</v>
      </c>
      <c r="N8">
        <f aca="true" t="shared" si="4" ref="N8:N11">ROUND(L8,2)</f>
        <v>3863.85</v>
      </c>
      <c r="O8">
        <f aca="true" t="shared" si="5" ref="O8:O11">ROUND(M8,2)</f>
        <v>684.98</v>
      </c>
      <c r="P8">
        <f aca="true" t="shared" si="6" ref="P8:P11">N8*14</f>
        <v>54093.9</v>
      </c>
      <c r="Q8">
        <f aca="true" t="shared" si="7" ref="Q8:Q11">O8*12</f>
        <v>8219.76</v>
      </c>
      <c r="R8">
        <v>51991.8</v>
      </c>
      <c r="S8">
        <v>7900.32</v>
      </c>
    </row>
    <row r="9" spans="1:19" ht="27.75" customHeight="1">
      <c r="A9" s="13">
        <v>2</v>
      </c>
      <c r="B9" s="14"/>
      <c r="C9" s="15" t="s">
        <v>15</v>
      </c>
      <c r="D9" s="16" t="s">
        <v>12</v>
      </c>
      <c r="E9" s="15" t="s">
        <v>13</v>
      </c>
      <c r="F9" s="16" t="s">
        <v>14</v>
      </c>
      <c r="G9" s="17">
        <v>28</v>
      </c>
      <c r="H9" s="12">
        <v>30059.12</v>
      </c>
      <c r="I9" s="12">
        <v>7288.8</v>
      </c>
      <c r="J9">
        <f t="shared" si="0"/>
        <v>30510.0068</v>
      </c>
      <c r="K9">
        <f t="shared" si="1"/>
        <v>7398.1320000000005</v>
      </c>
      <c r="L9">
        <f t="shared" si="2"/>
        <v>2179.2862</v>
      </c>
      <c r="M9">
        <f t="shared" si="3"/>
        <v>616.5110000000001</v>
      </c>
      <c r="N9">
        <f t="shared" si="4"/>
        <v>2179.29</v>
      </c>
      <c r="O9">
        <f t="shared" si="5"/>
        <v>616.51</v>
      </c>
      <c r="P9">
        <f t="shared" si="6"/>
        <v>30510.059999999998</v>
      </c>
      <c r="Q9">
        <f t="shared" si="7"/>
        <v>7398.12</v>
      </c>
      <c r="R9">
        <v>29324.26</v>
      </c>
      <c r="S9">
        <v>7110.6</v>
      </c>
    </row>
    <row r="10" spans="1:19" ht="29.25" customHeight="1">
      <c r="A10" s="13">
        <v>3</v>
      </c>
      <c r="B10" s="14"/>
      <c r="C10" s="15" t="s">
        <v>16</v>
      </c>
      <c r="D10" s="16" t="s">
        <v>12</v>
      </c>
      <c r="E10" s="15" t="s">
        <v>13</v>
      </c>
      <c r="F10" s="16" t="s">
        <v>14</v>
      </c>
      <c r="G10" s="17">
        <v>28</v>
      </c>
      <c r="H10" s="12">
        <v>30059.12</v>
      </c>
      <c r="I10" s="12">
        <v>7288.8</v>
      </c>
      <c r="J10">
        <f t="shared" si="0"/>
        <v>30510.0068</v>
      </c>
      <c r="K10">
        <f t="shared" si="1"/>
        <v>7398.1320000000005</v>
      </c>
      <c r="L10">
        <f t="shared" si="2"/>
        <v>2179.2862</v>
      </c>
      <c r="M10">
        <f t="shared" si="3"/>
        <v>616.5110000000001</v>
      </c>
      <c r="N10">
        <f t="shared" si="4"/>
        <v>2179.29</v>
      </c>
      <c r="O10">
        <f t="shared" si="5"/>
        <v>616.51</v>
      </c>
      <c r="P10">
        <f t="shared" si="6"/>
        <v>30510.059999999998</v>
      </c>
      <c r="Q10">
        <f t="shared" si="7"/>
        <v>7398.12</v>
      </c>
      <c r="R10">
        <v>29324.26</v>
      </c>
      <c r="S10">
        <v>7110.6</v>
      </c>
    </row>
    <row r="11" spans="1:19" ht="25.5" customHeight="1">
      <c r="A11" s="13">
        <v>4</v>
      </c>
      <c r="B11" s="14"/>
      <c r="C11" s="15" t="s">
        <v>17</v>
      </c>
      <c r="D11" s="16" t="s">
        <v>12</v>
      </c>
      <c r="E11" s="15" t="s">
        <v>13</v>
      </c>
      <c r="F11" s="16" t="s">
        <v>14</v>
      </c>
      <c r="G11" s="17">
        <v>28</v>
      </c>
      <c r="H11" s="12">
        <v>30059.12</v>
      </c>
      <c r="I11" s="12">
        <v>7288.8</v>
      </c>
      <c r="J11">
        <f t="shared" si="0"/>
        <v>30510.0068</v>
      </c>
      <c r="K11">
        <f t="shared" si="1"/>
        <v>7398.1320000000005</v>
      </c>
      <c r="L11">
        <f t="shared" si="2"/>
        <v>2179.2862</v>
      </c>
      <c r="M11">
        <f t="shared" si="3"/>
        <v>616.5110000000001</v>
      </c>
      <c r="N11">
        <f t="shared" si="4"/>
        <v>2179.29</v>
      </c>
      <c r="O11">
        <f t="shared" si="5"/>
        <v>616.51</v>
      </c>
      <c r="P11">
        <f t="shared" si="6"/>
        <v>30510.059999999998</v>
      </c>
      <c r="Q11">
        <f t="shared" si="7"/>
        <v>7398.12</v>
      </c>
      <c r="R11">
        <v>29324.26</v>
      </c>
      <c r="S11">
        <v>7110.6</v>
      </c>
    </row>
    <row r="12" ht="21.75" customHeight="1"/>
    <row r="13" ht="21.75" customHeight="1"/>
  </sheetData>
  <sheetProtection selectLockedCells="1" selectUnlockedCells="1"/>
  <mergeCells count="4">
    <mergeCell ref="A2:I2"/>
    <mergeCell ref="A3:I3"/>
    <mergeCell ref="A4:I4"/>
    <mergeCell ref="A7:B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ESTEVE MASIP, Montserrat</dc:creator>
  <cp:keywords/>
  <dc:description/>
  <cp:lastModifiedBy/>
  <dcterms:created xsi:type="dcterms:W3CDTF">2019-04-03T14:12:50Z</dcterms:created>
  <dcterms:modified xsi:type="dcterms:W3CDTF">2019-09-03T11:42:54Z</dcterms:modified>
  <cp:category/>
  <cp:version/>
  <cp:contentType/>
  <cp:contentStatus/>
  <cp:revision>5</cp:revision>
</cp:coreProperties>
</file>